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600 病院組合関係\03_長時間二交替問題\04_小児\"/>
    </mc:Choice>
  </mc:AlternateContent>
  <bookViews>
    <workbookView xWindow="240" yWindow="90" windowWidth="14940" windowHeight="9450" activeTab="2"/>
  </bookViews>
  <sheets>
    <sheet name="記号" sheetId="9" r:id="rId1"/>
    <sheet name="勤務表" sheetId="8" r:id="rId2"/>
    <sheet name="例" sheetId="10" r:id="rId3"/>
  </sheets>
  <definedNames>
    <definedName name="_xlnm._FilterDatabase" localSheetId="0" hidden="1">記号!$B$3:$G$3</definedName>
    <definedName name="_xlnm.Print_Area" localSheetId="1">勤務表!$B$2:$AH$29</definedName>
    <definedName name="_xlnm.Print_Area" localSheetId="2">例!$B$2:$AG$31</definedName>
  </definedNames>
  <calcPr calcId="152511"/>
</workbook>
</file>

<file path=xl/calcChain.xml><?xml version="1.0" encoding="utf-8"?>
<calcChain xmlns="http://schemas.openxmlformats.org/spreadsheetml/2006/main">
  <c r="AD29" i="10" l="1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AE20" i="10" l="1"/>
  <c r="AE22" i="10"/>
  <c r="AE30" i="10"/>
  <c r="AE16" i="10"/>
  <c r="AE6" i="10"/>
  <c r="AE10" i="10"/>
  <c r="AE12" i="10"/>
  <c r="AE14" i="10"/>
  <c r="AE18" i="10"/>
  <c r="AE24" i="10"/>
  <c r="AE26" i="10"/>
  <c r="AE28" i="10"/>
  <c r="AE4" i="10"/>
  <c r="AE8" i="10"/>
  <c r="AF4" i="8"/>
  <c r="AF6" i="10" l="1"/>
  <c r="AF8" i="10"/>
  <c r="AF26" i="10"/>
  <c r="AF30" i="10"/>
  <c r="AF22" i="10"/>
  <c r="AF12" i="10"/>
  <c r="AF16" i="10"/>
  <c r="AF24" i="10"/>
  <c r="AF10" i="10"/>
  <c r="AF28" i="10"/>
  <c r="AF18" i="10"/>
  <c r="AF20" i="10"/>
  <c r="AF14" i="10"/>
  <c r="AF28" i="8"/>
  <c r="AG28" i="8" s="1"/>
  <c r="AF26" i="8"/>
  <c r="AG26" i="8" s="1"/>
  <c r="AF24" i="8"/>
  <c r="AG24" i="8" s="1"/>
  <c r="AF22" i="8"/>
  <c r="AG22" i="8" s="1"/>
  <c r="AF20" i="8"/>
  <c r="AG20" i="8" s="1"/>
  <c r="AF18" i="8"/>
  <c r="AG18" i="8" s="1"/>
  <c r="AF16" i="8"/>
  <c r="AG16" i="8" s="1"/>
  <c r="AF14" i="8"/>
  <c r="AG14" i="8" s="1"/>
  <c r="AF12" i="8"/>
  <c r="AG12" i="8" s="1"/>
  <c r="AF10" i="8"/>
  <c r="AG10" i="8" s="1"/>
  <c r="AF8" i="8"/>
  <c r="AF6" i="8"/>
  <c r="AG6" i="8" s="1"/>
  <c r="AG8" i="8" l="1"/>
</calcChain>
</file>

<file path=xl/sharedStrings.xml><?xml version="1.0" encoding="utf-8"?>
<sst xmlns="http://schemas.openxmlformats.org/spreadsheetml/2006/main" count="545" uniqueCount="128">
  <si>
    <t>合計</t>
    <rPh sb="0" eb="2">
      <t>ゴウケイ</t>
    </rPh>
    <phoneticPr fontId="5"/>
  </si>
  <si>
    <t>平均</t>
    <rPh sb="0" eb="2">
      <t>ヘイキン</t>
    </rPh>
    <phoneticPr fontId="5"/>
  </si>
  <si>
    <t>第１クール</t>
    <rPh sb="0" eb="1">
      <t>ダイ</t>
    </rPh>
    <phoneticPr fontId="3"/>
  </si>
  <si>
    <t>第２クール</t>
    <rPh sb="0" eb="1">
      <t>ダイ</t>
    </rPh>
    <phoneticPr fontId="3"/>
  </si>
  <si>
    <t>第３クール</t>
    <rPh sb="0" eb="1">
      <t>ダイ</t>
    </rPh>
    <phoneticPr fontId="3"/>
  </si>
  <si>
    <t>第４クール</t>
    <rPh sb="0" eb="1">
      <t>ダイ</t>
    </rPh>
    <phoneticPr fontId="3"/>
  </si>
  <si>
    <t>第５クール</t>
    <rPh sb="0" eb="1">
      <t>ダイ</t>
    </rPh>
    <phoneticPr fontId="3"/>
  </si>
  <si>
    <t>第６クール</t>
    <rPh sb="0" eb="1">
      <t>ダイ</t>
    </rPh>
    <phoneticPr fontId="3"/>
  </si>
  <si>
    <t>第７クール</t>
    <rPh sb="0" eb="1">
      <t>ダイ</t>
    </rPh>
    <phoneticPr fontId="3"/>
  </si>
  <si>
    <t>第８クール</t>
    <rPh sb="0" eb="1">
      <t>ダイ</t>
    </rPh>
    <phoneticPr fontId="3"/>
  </si>
  <si>
    <t>第９クール</t>
    <rPh sb="0" eb="1">
      <t>ダイ</t>
    </rPh>
    <phoneticPr fontId="3"/>
  </si>
  <si>
    <t>第１０クール</t>
    <rPh sb="0" eb="1">
      <t>ダイ</t>
    </rPh>
    <phoneticPr fontId="3"/>
  </si>
  <si>
    <t>第１１クール</t>
    <rPh sb="0" eb="1">
      <t>ダイ</t>
    </rPh>
    <phoneticPr fontId="3"/>
  </si>
  <si>
    <t>第１２クール</t>
    <rPh sb="0" eb="1">
      <t>ダイ</t>
    </rPh>
    <phoneticPr fontId="3"/>
  </si>
  <si>
    <t>第１３クール</t>
    <rPh sb="0" eb="1">
      <t>ダイ</t>
    </rPh>
    <phoneticPr fontId="3"/>
  </si>
  <si>
    <t>第１４クール</t>
    <rPh sb="0" eb="1">
      <t>ダイ</t>
    </rPh>
    <phoneticPr fontId="3"/>
  </si>
  <si>
    <t>第１～第２クールの平均</t>
    <rPh sb="0" eb="1">
      <t>ダイ</t>
    </rPh>
    <rPh sb="3" eb="4">
      <t>ダイ</t>
    </rPh>
    <rPh sb="9" eb="11">
      <t>ヘイキン</t>
    </rPh>
    <phoneticPr fontId="5"/>
  </si>
  <si>
    <t>第１～第３クールの平均</t>
    <rPh sb="0" eb="1">
      <t>ダイ</t>
    </rPh>
    <rPh sb="3" eb="4">
      <t>ダイ</t>
    </rPh>
    <rPh sb="9" eb="11">
      <t>ヘイキン</t>
    </rPh>
    <phoneticPr fontId="5"/>
  </si>
  <si>
    <t>第１～第４クールの平均</t>
    <rPh sb="0" eb="1">
      <t>ダイ</t>
    </rPh>
    <rPh sb="3" eb="4">
      <t>ダイ</t>
    </rPh>
    <rPh sb="9" eb="11">
      <t>ヘイキン</t>
    </rPh>
    <phoneticPr fontId="5"/>
  </si>
  <si>
    <t>第１～第５クールの平均</t>
    <rPh sb="0" eb="1">
      <t>ダイ</t>
    </rPh>
    <rPh sb="3" eb="4">
      <t>ダイ</t>
    </rPh>
    <rPh sb="9" eb="11">
      <t>ヘイキン</t>
    </rPh>
    <phoneticPr fontId="5"/>
  </si>
  <si>
    <t>第１～第６クールの平均</t>
    <rPh sb="0" eb="1">
      <t>ダイ</t>
    </rPh>
    <rPh sb="3" eb="4">
      <t>ダイ</t>
    </rPh>
    <rPh sb="9" eb="11">
      <t>ヘイキン</t>
    </rPh>
    <phoneticPr fontId="5"/>
  </si>
  <si>
    <t>第１～第７クールの平均</t>
    <rPh sb="0" eb="1">
      <t>ダイ</t>
    </rPh>
    <rPh sb="3" eb="4">
      <t>ダイ</t>
    </rPh>
    <rPh sb="9" eb="11">
      <t>ヘイキン</t>
    </rPh>
    <phoneticPr fontId="5"/>
  </si>
  <si>
    <t>第１～第８クールの平均</t>
    <rPh sb="0" eb="1">
      <t>ダイ</t>
    </rPh>
    <rPh sb="3" eb="4">
      <t>ダイ</t>
    </rPh>
    <rPh sb="9" eb="11">
      <t>ヘイキン</t>
    </rPh>
    <phoneticPr fontId="5"/>
  </si>
  <si>
    <t>第１～第９クールの平均</t>
    <rPh sb="0" eb="1">
      <t>ダイ</t>
    </rPh>
    <rPh sb="3" eb="4">
      <t>ダイ</t>
    </rPh>
    <rPh sb="9" eb="11">
      <t>ヘイキン</t>
    </rPh>
    <phoneticPr fontId="5"/>
  </si>
  <si>
    <t>第１～第１０クールの平均</t>
    <rPh sb="0" eb="1">
      <t>ダイ</t>
    </rPh>
    <rPh sb="3" eb="4">
      <t>ダイ</t>
    </rPh>
    <rPh sb="10" eb="12">
      <t>ヘイキン</t>
    </rPh>
    <phoneticPr fontId="5"/>
  </si>
  <si>
    <t>第１～第１１クールの平均</t>
    <rPh sb="0" eb="1">
      <t>ダイ</t>
    </rPh>
    <rPh sb="3" eb="4">
      <t>ダイ</t>
    </rPh>
    <rPh sb="10" eb="12">
      <t>ヘイキン</t>
    </rPh>
    <phoneticPr fontId="5"/>
  </si>
  <si>
    <t>第１～第１２クールの平均</t>
    <rPh sb="0" eb="1">
      <t>ダイ</t>
    </rPh>
    <rPh sb="3" eb="4">
      <t>ダイ</t>
    </rPh>
    <rPh sb="10" eb="12">
      <t>ヘイキン</t>
    </rPh>
    <phoneticPr fontId="5"/>
  </si>
  <si>
    <t>第１～第１３クールの平均</t>
    <rPh sb="0" eb="1">
      <t>ダイ</t>
    </rPh>
    <rPh sb="3" eb="4">
      <t>ダイ</t>
    </rPh>
    <rPh sb="10" eb="12">
      <t>ヘイキン</t>
    </rPh>
    <phoneticPr fontId="5"/>
  </si>
  <si>
    <t>第１～第１４クールの平均</t>
    <rPh sb="0" eb="1">
      <t>ダイ</t>
    </rPh>
    <rPh sb="3" eb="4">
      <t>ダイ</t>
    </rPh>
    <rPh sb="10" eb="12">
      <t>ヘイキン</t>
    </rPh>
    <phoneticPr fontId="5"/>
  </si>
  <si>
    <t>勤務記号名</t>
    <rPh sb="2" eb="4">
      <t>キゴウ</t>
    </rPh>
    <phoneticPr fontId="3"/>
  </si>
  <si>
    <t>日勤</t>
    <rPh sb="0" eb="2">
      <t>ニッキン</t>
    </rPh>
    <phoneticPr fontId="3"/>
  </si>
  <si>
    <t>日勤2</t>
    <rPh sb="0" eb="2">
      <t>ニッキン</t>
    </rPh>
    <phoneticPr fontId="3"/>
  </si>
  <si>
    <t>深夜</t>
    <rPh sb="0" eb="2">
      <t>シンヤ</t>
    </rPh>
    <phoneticPr fontId="3"/>
  </si>
  <si>
    <t>準夜</t>
    <rPh sb="0" eb="1">
      <t>ジュン</t>
    </rPh>
    <rPh sb="1" eb="2">
      <t>ヤ</t>
    </rPh>
    <phoneticPr fontId="3"/>
  </si>
  <si>
    <t>夜前1</t>
    <rPh sb="0" eb="1">
      <t>ヨル</t>
    </rPh>
    <rPh sb="1" eb="2">
      <t>マエ</t>
    </rPh>
    <phoneticPr fontId="3"/>
  </si>
  <si>
    <t>夜後1</t>
    <rPh sb="0" eb="1">
      <t>ヨル</t>
    </rPh>
    <rPh sb="1" eb="2">
      <t>ウシロ</t>
    </rPh>
    <phoneticPr fontId="3"/>
  </si>
  <si>
    <t>夜前2</t>
    <rPh sb="0" eb="1">
      <t>ヨル</t>
    </rPh>
    <rPh sb="1" eb="2">
      <t>マエ</t>
    </rPh>
    <phoneticPr fontId="3"/>
  </si>
  <si>
    <t>夜後2</t>
    <rPh sb="0" eb="1">
      <t>ヨル</t>
    </rPh>
    <rPh sb="1" eb="2">
      <t>ウシロ</t>
    </rPh>
    <phoneticPr fontId="3"/>
  </si>
  <si>
    <t>夜前3</t>
    <rPh sb="0" eb="1">
      <t>ヨル</t>
    </rPh>
    <rPh sb="1" eb="2">
      <t>マエ</t>
    </rPh>
    <phoneticPr fontId="3"/>
  </si>
  <si>
    <t>夜後3</t>
    <rPh sb="0" eb="1">
      <t>ヨル</t>
    </rPh>
    <rPh sb="1" eb="2">
      <t>ウシロ</t>
    </rPh>
    <phoneticPr fontId="3"/>
  </si>
  <si>
    <t>早出1</t>
    <rPh sb="0" eb="2">
      <t>ハヤデ</t>
    </rPh>
    <phoneticPr fontId="3"/>
  </si>
  <si>
    <t>早出2</t>
    <rPh sb="0" eb="2">
      <t>ハヤデ</t>
    </rPh>
    <phoneticPr fontId="3"/>
  </si>
  <si>
    <t>遅出1</t>
    <rPh sb="0" eb="2">
      <t>オソデ</t>
    </rPh>
    <phoneticPr fontId="3"/>
  </si>
  <si>
    <t>遅出2</t>
    <rPh sb="0" eb="2">
      <t>オソデ</t>
    </rPh>
    <phoneticPr fontId="3"/>
  </si>
  <si>
    <t>遅出3</t>
    <rPh sb="0" eb="2">
      <t>オソデ</t>
    </rPh>
    <phoneticPr fontId="3"/>
  </si>
  <si>
    <t>遅出4</t>
    <rPh sb="0" eb="2">
      <t>オソデ</t>
    </rPh>
    <phoneticPr fontId="3"/>
  </si>
  <si>
    <t>遅出5</t>
    <rPh sb="0" eb="2">
      <t>オソデ</t>
    </rPh>
    <phoneticPr fontId="3"/>
  </si>
  <si>
    <t>週休</t>
    <rPh sb="0" eb="1">
      <t>シュウ</t>
    </rPh>
    <rPh sb="1" eb="2">
      <t>キュウ</t>
    </rPh>
    <phoneticPr fontId="3"/>
  </si>
  <si>
    <t>年休</t>
    <rPh sb="0" eb="2">
      <t>ネンキュウ</t>
    </rPh>
    <phoneticPr fontId="3"/>
  </si>
  <si>
    <t>休日</t>
    <rPh sb="0" eb="2">
      <t>キュウジツ</t>
    </rPh>
    <phoneticPr fontId="3"/>
  </si>
  <si>
    <t>産休</t>
    <rPh sb="0" eb="1">
      <t>サン</t>
    </rPh>
    <rPh sb="1" eb="2">
      <t>キュウ</t>
    </rPh>
    <phoneticPr fontId="3"/>
  </si>
  <si>
    <t>育児時間AM1H</t>
    <rPh sb="0" eb="1">
      <t>イク</t>
    </rPh>
    <rPh sb="1" eb="2">
      <t>ジ</t>
    </rPh>
    <rPh sb="2" eb="4">
      <t>ジカン</t>
    </rPh>
    <phoneticPr fontId="3"/>
  </si>
  <si>
    <t>育児時間AM2H</t>
    <rPh sb="0" eb="1">
      <t>イク</t>
    </rPh>
    <rPh sb="1" eb="2">
      <t>ジ</t>
    </rPh>
    <rPh sb="2" eb="4">
      <t>ジカン</t>
    </rPh>
    <phoneticPr fontId="3"/>
  </si>
  <si>
    <t>育児時間PM1H</t>
    <rPh sb="0" eb="1">
      <t>イク</t>
    </rPh>
    <rPh sb="1" eb="2">
      <t>ジ</t>
    </rPh>
    <rPh sb="2" eb="4">
      <t>ジカン</t>
    </rPh>
    <phoneticPr fontId="3"/>
  </si>
  <si>
    <t>育児時間PM2H</t>
    <rPh sb="0" eb="2">
      <t>イクジ</t>
    </rPh>
    <rPh sb="2" eb="4">
      <t>ジカン</t>
    </rPh>
    <phoneticPr fontId="3"/>
  </si>
  <si>
    <t>育短1</t>
    <rPh sb="0" eb="1">
      <t>ソダ</t>
    </rPh>
    <rPh sb="1" eb="2">
      <t>タン</t>
    </rPh>
    <phoneticPr fontId="3"/>
  </si>
  <si>
    <t>育短2</t>
    <rPh sb="0" eb="1">
      <t>ソダ</t>
    </rPh>
    <rPh sb="1" eb="2">
      <t>タン</t>
    </rPh>
    <phoneticPr fontId="3"/>
  </si>
  <si>
    <t>育短3</t>
    <rPh sb="0" eb="1">
      <t>ソダ</t>
    </rPh>
    <rPh sb="1" eb="2">
      <t>タン</t>
    </rPh>
    <phoneticPr fontId="3"/>
  </si>
  <si>
    <t>育短4</t>
    <rPh sb="0" eb="1">
      <t>ソダ</t>
    </rPh>
    <rPh sb="1" eb="2">
      <t>タン</t>
    </rPh>
    <phoneticPr fontId="3"/>
  </si>
  <si>
    <t>育短5</t>
    <rPh sb="0" eb="1">
      <t>ソダ</t>
    </rPh>
    <rPh sb="1" eb="2">
      <t>タン</t>
    </rPh>
    <phoneticPr fontId="3"/>
  </si>
  <si>
    <t>育短6</t>
    <rPh sb="0" eb="1">
      <t>ソダ</t>
    </rPh>
    <rPh sb="1" eb="2">
      <t>タン</t>
    </rPh>
    <phoneticPr fontId="3"/>
  </si>
  <si>
    <t>育短7</t>
    <rPh sb="0" eb="1">
      <t>ソダ</t>
    </rPh>
    <rPh sb="1" eb="2">
      <t>タン</t>
    </rPh>
    <phoneticPr fontId="3"/>
  </si>
  <si>
    <t>育短8</t>
    <rPh sb="0" eb="1">
      <t>ソダ</t>
    </rPh>
    <rPh sb="1" eb="2">
      <t>タン</t>
    </rPh>
    <phoneticPr fontId="3"/>
  </si>
  <si>
    <t>育短9</t>
    <rPh sb="0" eb="1">
      <t>ソダ</t>
    </rPh>
    <rPh sb="1" eb="2">
      <t>タン</t>
    </rPh>
    <phoneticPr fontId="3"/>
  </si>
  <si>
    <t>育短10</t>
    <rPh sb="0" eb="1">
      <t>ソダ</t>
    </rPh>
    <rPh sb="1" eb="2">
      <t>タン</t>
    </rPh>
    <phoneticPr fontId="3"/>
  </si>
  <si>
    <t>部休1</t>
    <rPh sb="0" eb="1">
      <t>ブ</t>
    </rPh>
    <rPh sb="1" eb="2">
      <t>キュウ</t>
    </rPh>
    <phoneticPr fontId="3"/>
  </si>
  <si>
    <t>部休2</t>
    <rPh sb="0" eb="1">
      <t>ブ</t>
    </rPh>
    <rPh sb="1" eb="2">
      <t>キュウ</t>
    </rPh>
    <phoneticPr fontId="3"/>
  </si>
  <si>
    <t>マーク</t>
  </si>
  <si>
    <t>○</t>
  </si>
  <si>
    <t>○2</t>
    <phoneticPr fontId="3"/>
  </si>
  <si>
    <t>●</t>
  </si>
  <si>
    <t>◎</t>
  </si>
  <si>
    <t>Y1</t>
  </si>
  <si>
    <t>-1</t>
  </si>
  <si>
    <t>Y2</t>
  </si>
  <si>
    <t>-2</t>
  </si>
  <si>
    <t>Y3</t>
  </si>
  <si>
    <t>-3</t>
  </si>
  <si>
    <t>ハ1</t>
  </si>
  <si>
    <t>ハ2</t>
  </si>
  <si>
    <t>オ1</t>
  </si>
  <si>
    <t>オ2</t>
  </si>
  <si>
    <t>オ3</t>
  </si>
  <si>
    <t>オ4</t>
  </si>
  <si>
    <t>オ5</t>
  </si>
  <si>
    <t>週</t>
    <rPh sb="0" eb="1">
      <t>シュウ</t>
    </rPh>
    <phoneticPr fontId="3"/>
  </si>
  <si>
    <t>年</t>
    <rPh sb="0" eb="1">
      <t>ネン</t>
    </rPh>
    <phoneticPr fontId="3"/>
  </si>
  <si>
    <t>休</t>
    <rPh sb="0" eb="1">
      <t>キュウ</t>
    </rPh>
    <phoneticPr fontId="3"/>
  </si>
  <si>
    <t>産</t>
    <rPh sb="0" eb="1">
      <t>サン</t>
    </rPh>
    <phoneticPr fontId="3"/>
  </si>
  <si>
    <t>育1/</t>
    <rPh sb="0" eb="1">
      <t>イク</t>
    </rPh>
    <phoneticPr fontId="3"/>
  </si>
  <si>
    <t>育2/</t>
    <rPh sb="0" eb="1">
      <t>イク</t>
    </rPh>
    <phoneticPr fontId="3"/>
  </si>
  <si>
    <t>/育1</t>
    <rPh sb="1" eb="2">
      <t>イク</t>
    </rPh>
    <phoneticPr fontId="3"/>
  </si>
  <si>
    <t>/育2</t>
    <rPh sb="1" eb="2">
      <t>イク</t>
    </rPh>
    <phoneticPr fontId="3"/>
  </si>
  <si>
    <t>短1</t>
    <rPh sb="0" eb="1">
      <t>タン</t>
    </rPh>
    <phoneticPr fontId="3"/>
  </si>
  <si>
    <t>短2</t>
    <rPh sb="0" eb="1">
      <t>タン</t>
    </rPh>
    <phoneticPr fontId="3"/>
  </si>
  <si>
    <t>短3</t>
    <rPh sb="0" eb="1">
      <t>タン</t>
    </rPh>
    <phoneticPr fontId="3"/>
  </si>
  <si>
    <t>短4</t>
    <rPh sb="0" eb="1">
      <t>タン</t>
    </rPh>
    <phoneticPr fontId="3"/>
  </si>
  <si>
    <t>短5</t>
    <rPh sb="0" eb="1">
      <t>タン</t>
    </rPh>
    <phoneticPr fontId="3"/>
  </si>
  <si>
    <t>短6</t>
    <rPh sb="0" eb="1">
      <t>タン</t>
    </rPh>
    <phoneticPr fontId="3"/>
  </si>
  <si>
    <t>短7</t>
    <rPh sb="0" eb="1">
      <t>タン</t>
    </rPh>
    <phoneticPr fontId="3"/>
  </si>
  <si>
    <t>短8</t>
    <rPh sb="0" eb="1">
      <t>タン</t>
    </rPh>
    <phoneticPr fontId="3"/>
  </si>
  <si>
    <t>短9</t>
    <rPh sb="0" eb="1">
      <t>タン</t>
    </rPh>
    <phoneticPr fontId="3"/>
  </si>
  <si>
    <t>短10</t>
    <rPh sb="0" eb="1">
      <t>タン</t>
    </rPh>
    <phoneticPr fontId="3"/>
  </si>
  <si>
    <t>部1</t>
    <rPh sb="0" eb="1">
      <t>ブ</t>
    </rPh>
    <phoneticPr fontId="3"/>
  </si>
  <si>
    <t>部2</t>
    <rPh sb="0" eb="1">
      <t>ブ</t>
    </rPh>
    <phoneticPr fontId="3"/>
  </si>
  <si>
    <t>出勤時間</t>
  </si>
  <si>
    <t>退勤時間</t>
  </si>
  <si>
    <t>休憩</t>
    <rPh sb="0" eb="2">
      <t>キュウケイ</t>
    </rPh>
    <phoneticPr fontId="3"/>
  </si>
  <si>
    <t>勤務時間</t>
    <rPh sb="0" eb="2">
      <t>キンム</t>
    </rPh>
    <phoneticPr fontId="3"/>
  </si>
  <si>
    <t>末</t>
    <rPh sb="0" eb="1">
      <t>マツ</t>
    </rPh>
    <phoneticPr fontId="3"/>
  </si>
  <si>
    <t>年末休</t>
    <rPh sb="0" eb="2">
      <t>ネンマツ</t>
    </rPh>
    <rPh sb="2" eb="3">
      <t>キュウ</t>
    </rPh>
    <phoneticPr fontId="3"/>
  </si>
  <si>
    <t>始</t>
    <rPh sb="0" eb="1">
      <t>ハジ</t>
    </rPh>
    <phoneticPr fontId="3"/>
  </si>
  <si>
    <t>年始休</t>
    <rPh sb="0" eb="2">
      <t>ネンシ</t>
    </rPh>
    <rPh sb="2" eb="3">
      <t>キュウ</t>
    </rPh>
    <phoneticPr fontId="3"/>
  </si>
  <si>
    <t>介</t>
    <rPh sb="0" eb="1">
      <t>カイ</t>
    </rPh>
    <phoneticPr fontId="3"/>
  </si>
  <si>
    <t>介護休暇</t>
    <rPh sb="0" eb="2">
      <t>カイゴ</t>
    </rPh>
    <rPh sb="2" eb="4">
      <t>キュウカ</t>
    </rPh>
    <phoneticPr fontId="3"/>
  </si>
  <si>
    <t>当</t>
    <rPh sb="0" eb="1">
      <t>トウ</t>
    </rPh>
    <phoneticPr fontId="3"/>
  </si>
  <si>
    <t>当直</t>
    <rPh sb="0" eb="2">
      <t>トウチョク</t>
    </rPh>
    <phoneticPr fontId="3"/>
  </si>
  <si>
    <t>研</t>
    <rPh sb="0" eb="1">
      <t>ケン</t>
    </rPh>
    <phoneticPr fontId="3"/>
  </si>
  <si>
    <t>研修</t>
    <rPh sb="0" eb="2">
      <t>ケンシュウ</t>
    </rPh>
    <phoneticPr fontId="3"/>
  </si>
  <si>
    <t>小児ｾﾝﾀｰ　看護部勤務記号表</t>
    <rPh sb="0" eb="2">
      <t>ショウニ</t>
    </rPh>
    <rPh sb="7" eb="10">
      <t>カンゴブ</t>
    </rPh>
    <rPh sb="10" eb="12">
      <t>キンム</t>
    </rPh>
    <rPh sb="12" eb="14">
      <t>キゴウ</t>
    </rPh>
    <rPh sb="14" eb="15">
      <t>ヒョウ</t>
    </rPh>
    <phoneticPr fontId="11"/>
  </si>
  <si>
    <r>
      <rPr>
        <sz val="11"/>
        <color rgb="FF0000FF"/>
        <rFont val="ＭＳ Ｐ明朝"/>
        <family val="1"/>
        <charset val="128"/>
      </rPr>
      <t>週</t>
    </r>
    <rPh sb="0" eb="1">
      <t>シュウ</t>
    </rPh>
    <phoneticPr fontId="2"/>
  </si>
  <si>
    <r>
      <rPr>
        <sz val="11"/>
        <color rgb="FF0000FF"/>
        <rFont val="ＭＳ Ｐ明朝"/>
        <family val="1"/>
        <charset val="128"/>
      </rPr>
      <t>休</t>
    </r>
    <rPh sb="0" eb="1">
      <t>キュウ</t>
    </rPh>
    <phoneticPr fontId="2"/>
  </si>
  <si>
    <t>年2</t>
    <rPh sb="0" eb="1">
      <t>ネン</t>
    </rPh>
    <phoneticPr fontId="5"/>
  </si>
  <si>
    <t>年休２</t>
    <rPh sb="0" eb="2">
      <t>ネンキュウ</t>
    </rPh>
    <phoneticPr fontId="5"/>
  </si>
  <si>
    <t>NT</t>
    <phoneticPr fontId="3"/>
  </si>
  <si>
    <t>日勤・当直</t>
    <rPh sb="0" eb="2">
      <t>ニッキン</t>
    </rPh>
    <rPh sb="3" eb="5">
      <t>トウチョク</t>
    </rPh>
    <phoneticPr fontId="3"/>
  </si>
  <si>
    <t>カ</t>
    <phoneticPr fontId="5"/>
  </si>
  <si>
    <t>家族休暇</t>
    <rPh sb="0" eb="2">
      <t>カゾク</t>
    </rPh>
    <rPh sb="2" eb="4">
      <t>キュウカ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</si>
</sst>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rgb="FF99CCFF"/>
        <bgColor indexed="2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/>
  </cellStyleXfs>
  <cellXfs count="68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9" fillId="2" borderId="0" xfId="0" applyFont="1" applyFill="1">
      <alignment vertical="center"/>
    </xf>
    <xf numFmtId="0" fontId="9" fillId="0" borderId="0" xfId="0" applyFont="1" applyBorder="1">
      <alignment vertical="center"/>
    </xf>
    <xf numFmtId="49" fontId="10" fillId="0" borderId="0" xfId="0" applyNumberFormat="1" applyFont="1" applyBorder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12" fillId="3" borderId="11" xfId="1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5" fillId="4" borderId="19" xfId="2" applyFont="1" applyFill="1" applyBorder="1" applyAlignment="1">
      <alignment horizontal="left" vertical="center" indent="1"/>
    </xf>
    <xf numFmtId="49" fontId="16" fillId="0" borderId="20" xfId="1" applyNumberFormat="1" applyFont="1" applyFill="1" applyBorder="1" applyAlignment="1">
      <alignment horizontal="left" vertical="center" indent="1"/>
    </xf>
    <xf numFmtId="49" fontId="16" fillId="0" borderId="21" xfId="1" applyNumberFormat="1" applyFont="1" applyFill="1" applyBorder="1" applyAlignment="1">
      <alignment horizontal="left" vertical="center" indent="1"/>
    </xf>
    <xf numFmtId="49" fontId="16" fillId="0" borderId="22" xfId="1" applyNumberFormat="1" applyFont="1" applyFill="1" applyBorder="1" applyAlignment="1">
      <alignment horizontal="left" vertical="center" indent="1"/>
    </xf>
    <xf numFmtId="49" fontId="16" fillId="0" borderId="23" xfId="1" applyNumberFormat="1" applyFont="1" applyFill="1" applyBorder="1" applyAlignment="1">
      <alignment horizontal="left" vertical="center" indent="1"/>
    </xf>
    <xf numFmtId="49" fontId="16" fillId="0" borderId="24" xfId="1" applyNumberFormat="1" applyFont="1" applyFill="1" applyBorder="1" applyAlignment="1">
      <alignment horizontal="left" vertical="center" indent="1"/>
    </xf>
    <xf numFmtId="0" fontId="15" fillId="5" borderId="19" xfId="2" applyFont="1" applyFill="1" applyBorder="1" applyAlignment="1">
      <alignment horizontal="left" vertical="center"/>
    </xf>
    <xf numFmtId="49" fontId="16" fillId="0" borderId="20" xfId="1" applyNumberFormat="1" applyFont="1" applyFill="1" applyBorder="1" applyAlignment="1">
      <alignment vertical="center"/>
    </xf>
    <xf numFmtId="49" fontId="16" fillId="0" borderId="21" xfId="1" applyNumberFormat="1" applyFont="1" applyFill="1" applyBorder="1" applyAlignment="1">
      <alignment vertical="center"/>
    </xf>
    <xf numFmtId="49" fontId="16" fillId="0" borderId="22" xfId="1" applyNumberFormat="1" applyFont="1" applyFill="1" applyBorder="1" applyAlignment="1">
      <alignment vertical="center"/>
    </xf>
    <xf numFmtId="49" fontId="16" fillId="0" borderId="23" xfId="1" applyNumberFormat="1" applyFont="1" applyFill="1" applyBorder="1" applyAlignment="1">
      <alignment vertical="center"/>
    </xf>
    <xf numFmtId="49" fontId="16" fillId="0" borderId="24" xfId="1" applyNumberFormat="1" applyFont="1" applyFill="1" applyBorder="1" applyAlignment="1">
      <alignment vertical="center"/>
    </xf>
    <xf numFmtId="49" fontId="15" fillId="4" borderId="19" xfId="2" applyNumberFormat="1" applyFont="1" applyFill="1" applyBorder="1" applyAlignment="1">
      <alignment horizontal="right" vertical="center"/>
    </xf>
    <xf numFmtId="0" fontId="15" fillId="4" borderId="19" xfId="2" applyFont="1" applyFill="1" applyBorder="1" applyAlignment="1">
      <alignment horizontal="right" vertical="center" indent="1"/>
    </xf>
    <xf numFmtId="176" fontId="17" fillId="0" borderId="20" xfId="1" applyNumberFormat="1" applyFont="1" applyFill="1" applyBorder="1" applyAlignment="1">
      <alignment vertical="center"/>
    </xf>
    <xf numFmtId="176" fontId="17" fillId="0" borderId="20" xfId="1" applyNumberFormat="1" applyFont="1" applyFill="1" applyBorder="1" applyAlignment="1">
      <alignment horizontal="right" vertical="center" indent="1"/>
    </xf>
    <xf numFmtId="176" fontId="17" fillId="0" borderId="21" xfId="1" applyNumberFormat="1" applyFont="1" applyFill="1" applyBorder="1" applyAlignment="1">
      <alignment vertical="center"/>
    </xf>
    <xf numFmtId="176" fontId="17" fillId="0" borderId="21" xfId="1" applyNumberFormat="1" applyFont="1" applyFill="1" applyBorder="1" applyAlignment="1">
      <alignment horizontal="right" vertical="center" indent="1"/>
    </xf>
    <xf numFmtId="176" fontId="17" fillId="0" borderId="22" xfId="1" applyNumberFormat="1" applyFont="1" applyFill="1" applyBorder="1" applyAlignment="1">
      <alignment vertical="center"/>
    </xf>
    <xf numFmtId="176" fontId="17" fillId="0" borderId="22" xfId="1" applyNumberFormat="1" applyFont="1" applyFill="1" applyBorder="1" applyAlignment="1">
      <alignment horizontal="right" vertical="center" indent="1"/>
    </xf>
    <xf numFmtId="176" fontId="17" fillId="0" borderId="23" xfId="1" applyNumberFormat="1" applyFont="1" applyFill="1" applyBorder="1" applyAlignment="1">
      <alignment vertical="center"/>
    </xf>
    <xf numFmtId="176" fontId="17" fillId="0" borderId="23" xfId="1" applyNumberFormat="1" applyFont="1" applyFill="1" applyBorder="1" applyAlignment="1">
      <alignment horizontal="right" vertical="center" indent="1"/>
    </xf>
    <xf numFmtId="176" fontId="17" fillId="0" borderId="24" xfId="1" applyNumberFormat="1" applyFont="1" applyFill="1" applyBorder="1" applyAlignment="1">
      <alignment vertical="center"/>
    </xf>
    <xf numFmtId="176" fontId="17" fillId="0" borderId="24" xfId="1" applyNumberFormat="1" applyFont="1" applyFill="1" applyBorder="1" applyAlignment="1">
      <alignment horizontal="right" vertical="center" indent="1"/>
    </xf>
    <xf numFmtId="0" fontId="1" fillId="0" borderId="0" xfId="1" applyFont="1">
      <alignment vertical="center"/>
    </xf>
    <xf numFmtId="177" fontId="10" fillId="0" borderId="1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1" borderId="1" xfId="0" applyNumberFormat="1" applyFont="1" applyFill="1" applyBorder="1" applyAlignment="1">
      <alignment vertical="center"/>
    </xf>
    <xf numFmtId="177" fontId="10" fillId="1" borderId="4" xfId="0" applyNumberFormat="1" applyFont="1" applyFill="1" applyBorder="1" applyAlignment="1">
      <alignment vertical="center"/>
    </xf>
    <xf numFmtId="49" fontId="13" fillId="0" borderId="2" xfId="0" applyNumberFormat="1" applyFont="1" applyBorder="1" applyAlignment="1">
      <alignment horizontal="left" vertical="center" indent="1"/>
    </xf>
    <xf numFmtId="49" fontId="10" fillId="0" borderId="3" xfId="0" applyNumberFormat="1" applyFont="1" applyBorder="1" applyAlignment="1">
      <alignment horizontal="left" vertical="center" indent="1"/>
    </xf>
    <xf numFmtId="177" fontId="13" fillId="0" borderId="1" xfId="0" applyNumberFormat="1" applyFont="1" applyBorder="1" applyAlignment="1">
      <alignment horizontal="left" vertical="center" indent="1"/>
    </xf>
    <xf numFmtId="177" fontId="10" fillId="0" borderId="4" xfId="0" applyNumberFormat="1" applyFont="1" applyBorder="1" applyAlignment="1">
      <alignment horizontal="left" vertical="center" indent="1"/>
    </xf>
    <xf numFmtId="177" fontId="10" fillId="0" borderId="1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1" borderId="9" xfId="0" applyNumberFormat="1" applyFont="1" applyFill="1" applyBorder="1" applyAlignment="1">
      <alignment horizontal="center" vertical="center"/>
    </xf>
    <xf numFmtId="177" fontId="10" fillId="1" borderId="18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看護勤務記号マスタ_20081224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opLeftCell="A32" workbookViewId="0">
      <selection activeCell="I13" sqref="I13"/>
    </sheetView>
  </sheetViews>
  <sheetFormatPr defaultRowHeight="13.5"/>
  <cols>
    <col min="1" max="1" width="3.75" style="9" customWidth="1"/>
    <col min="2" max="2" width="8.375" style="9" customWidth="1"/>
    <col min="3" max="7" width="10.875" style="9" customWidth="1"/>
    <col min="8" max="16384" width="9" style="9"/>
  </cols>
  <sheetData>
    <row r="2" spans="2:7" ht="18" customHeight="1">
      <c r="B2" s="53" t="s">
        <v>119</v>
      </c>
    </row>
    <row r="3" spans="2:7" ht="18" customHeight="1">
      <c r="B3" s="35" t="s">
        <v>67</v>
      </c>
      <c r="C3" s="29" t="s">
        <v>29</v>
      </c>
      <c r="D3" s="41" t="s">
        <v>105</v>
      </c>
      <c r="E3" s="41" t="s">
        <v>106</v>
      </c>
      <c r="F3" s="41" t="s">
        <v>107</v>
      </c>
      <c r="G3" s="42" t="s">
        <v>108</v>
      </c>
    </row>
    <row r="4" spans="2:7" ht="18" customHeight="1">
      <c r="B4" s="35"/>
      <c r="C4" s="29"/>
      <c r="D4" s="41"/>
      <c r="E4" s="41"/>
      <c r="F4" s="41"/>
      <c r="G4" s="42"/>
    </row>
    <row r="5" spans="2:7" ht="18" customHeight="1">
      <c r="B5" s="37" t="s">
        <v>85</v>
      </c>
      <c r="C5" s="31" t="s">
        <v>47</v>
      </c>
      <c r="D5" s="45"/>
      <c r="E5" s="45"/>
      <c r="F5" s="45"/>
      <c r="G5" s="46"/>
    </row>
    <row r="6" spans="2:7" ht="18" customHeight="1">
      <c r="B6" s="37" t="s">
        <v>68</v>
      </c>
      <c r="C6" s="31" t="s">
        <v>30</v>
      </c>
      <c r="D6" s="45">
        <v>0.36458333333333331</v>
      </c>
      <c r="E6" s="45">
        <v>0.72916666666666663</v>
      </c>
      <c r="F6" s="45">
        <v>4.1666666666666664E-2</v>
      </c>
      <c r="G6" s="46">
        <v>0.32291666666666663</v>
      </c>
    </row>
    <row r="7" spans="2:7" ht="18" customHeight="1">
      <c r="B7" s="39" t="s">
        <v>69</v>
      </c>
      <c r="C7" s="33" t="s">
        <v>31</v>
      </c>
      <c r="D7" s="49">
        <v>0.36458333333333331</v>
      </c>
      <c r="E7" s="49">
        <v>0.71875</v>
      </c>
      <c r="F7" s="49">
        <v>4.1666666666666664E-2</v>
      </c>
      <c r="G7" s="50">
        <v>0.3125</v>
      </c>
    </row>
    <row r="8" spans="2:7" ht="18" customHeight="1">
      <c r="B8" s="40" t="s">
        <v>78</v>
      </c>
      <c r="C8" s="34" t="s">
        <v>40</v>
      </c>
      <c r="D8" s="51">
        <v>0.28125</v>
      </c>
      <c r="E8" s="51">
        <v>0.64583333333333337</v>
      </c>
      <c r="F8" s="51">
        <v>4.1666666666666664E-2</v>
      </c>
      <c r="G8" s="52">
        <v>0.32291666666666669</v>
      </c>
    </row>
    <row r="9" spans="2:7" ht="18" customHeight="1">
      <c r="B9" s="40" t="s">
        <v>79</v>
      </c>
      <c r="C9" s="34" t="s">
        <v>41</v>
      </c>
      <c r="D9" s="51">
        <v>0.28125</v>
      </c>
      <c r="E9" s="51">
        <v>0.63541666666666663</v>
      </c>
      <c r="F9" s="51">
        <v>4.1666666666666664E-2</v>
      </c>
      <c r="G9" s="52">
        <v>0.31249999999999994</v>
      </c>
    </row>
    <row r="10" spans="2:7" ht="18" customHeight="1">
      <c r="B10" s="38" t="s">
        <v>124</v>
      </c>
      <c r="C10" s="32" t="s">
        <v>125</v>
      </c>
      <c r="D10" s="47">
        <v>0.35416666666666669</v>
      </c>
      <c r="E10" s="47">
        <v>0.71875</v>
      </c>
      <c r="F10" s="47">
        <v>4.1666666666666664E-2</v>
      </c>
      <c r="G10" s="48">
        <v>0.32291666666666663</v>
      </c>
    </row>
    <row r="11" spans="2:7" ht="18" customHeight="1">
      <c r="B11" s="37" t="s">
        <v>80</v>
      </c>
      <c r="C11" s="31" t="s">
        <v>42</v>
      </c>
      <c r="D11" s="45">
        <v>0.53125</v>
      </c>
      <c r="E11" s="45">
        <v>0.89583333333333337</v>
      </c>
      <c r="F11" s="45">
        <v>4.1666666666666664E-2</v>
      </c>
      <c r="G11" s="46">
        <v>0.32291666666666669</v>
      </c>
    </row>
    <row r="12" spans="2:7" ht="18" customHeight="1">
      <c r="B12" s="37" t="s">
        <v>72</v>
      </c>
      <c r="C12" s="31" t="s">
        <v>34</v>
      </c>
      <c r="D12" s="45">
        <v>0.85416666666666663</v>
      </c>
      <c r="E12" s="45">
        <v>0</v>
      </c>
      <c r="F12" s="45">
        <v>0</v>
      </c>
      <c r="G12" s="46">
        <v>0.14583333333333334</v>
      </c>
    </row>
    <row r="13" spans="2:7" ht="18" customHeight="1">
      <c r="B13" s="39" t="s">
        <v>73</v>
      </c>
      <c r="C13" s="33" t="s">
        <v>35</v>
      </c>
      <c r="D13" s="49">
        <v>0</v>
      </c>
      <c r="E13" s="49">
        <v>0.38541666666666669</v>
      </c>
      <c r="F13" s="49">
        <v>4.1666666666666664E-2</v>
      </c>
      <c r="G13" s="50">
        <v>0.34375</v>
      </c>
    </row>
    <row r="14" spans="2:7" ht="18" customHeight="1">
      <c r="B14" s="40" t="s">
        <v>86</v>
      </c>
      <c r="C14" s="34" t="s">
        <v>48</v>
      </c>
      <c r="D14" s="51">
        <v>0.36458333333333331</v>
      </c>
      <c r="E14" s="51">
        <v>0.72916666666666663</v>
      </c>
      <c r="F14" s="51">
        <v>4.1666666666666664E-2</v>
      </c>
      <c r="G14" s="52">
        <v>0.32291666666666663</v>
      </c>
    </row>
    <row r="15" spans="2:7" ht="18" customHeight="1">
      <c r="B15" s="40" t="s">
        <v>122</v>
      </c>
      <c r="C15" s="34" t="s">
        <v>123</v>
      </c>
      <c r="D15" s="49">
        <v>0.36458333333333331</v>
      </c>
      <c r="E15" s="49">
        <v>0.71875</v>
      </c>
      <c r="F15" s="49">
        <v>4.1666666666666664E-2</v>
      </c>
      <c r="G15" s="50">
        <v>0.3125</v>
      </c>
    </row>
    <row r="16" spans="2:7" ht="18" customHeight="1">
      <c r="B16" s="38" t="s">
        <v>126</v>
      </c>
      <c r="C16" s="32" t="s">
        <v>127</v>
      </c>
      <c r="D16" s="51">
        <v>0.36458333333333331</v>
      </c>
      <c r="E16" s="51">
        <v>0.72916666666666663</v>
      </c>
      <c r="F16" s="51">
        <v>4.1666666666666664E-2</v>
      </c>
      <c r="G16" s="52">
        <v>0.32291666666666663</v>
      </c>
    </row>
    <row r="17" spans="2:7" ht="18" customHeight="1">
      <c r="B17" s="37" t="s">
        <v>87</v>
      </c>
      <c r="C17" s="31" t="s">
        <v>49</v>
      </c>
      <c r="D17" s="45">
        <v>0.36458333333333331</v>
      </c>
      <c r="E17" s="45">
        <v>0.72916666666666663</v>
      </c>
      <c r="F17" s="45">
        <v>4.1666666666666664E-2</v>
      </c>
      <c r="G17" s="46">
        <v>0.32291666666666663</v>
      </c>
    </row>
    <row r="18" spans="2:7" ht="18" customHeight="1">
      <c r="B18" s="37" t="s">
        <v>117</v>
      </c>
      <c r="C18" s="31" t="s">
        <v>118</v>
      </c>
      <c r="D18" s="45">
        <v>0.35416666666666669</v>
      </c>
      <c r="E18" s="45">
        <v>0.71875</v>
      </c>
      <c r="F18" s="45">
        <v>4.1666666666666664E-2</v>
      </c>
      <c r="G18" s="46">
        <v>0.32291666666666663</v>
      </c>
    </row>
    <row r="19" spans="2:7" ht="18" customHeight="1">
      <c r="B19" s="37" t="s">
        <v>74</v>
      </c>
      <c r="C19" s="31" t="s">
        <v>36</v>
      </c>
      <c r="D19" s="45">
        <v>0.69791666666666663</v>
      </c>
      <c r="E19" s="45">
        <v>0</v>
      </c>
      <c r="F19" s="45">
        <v>0</v>
      </c>
      <c r="G19" s="46">
        <v>0.30208333333333331</v>
      </c>
    </row>
    <row r="20" spans="2:7" ht="18" customHeight="1">
      <c r="B20" s="38" t="s">
        <v>75</v>
      </c>
      <c r="C20" s="32" t="s">
        <v>37</v>
      </c>
      <c r="D20" s="47">
        <v>0</v>
      </c>
      <c r="E20" s="47">
        <v>0.39583333333333331</v>
      </c>
      <c r="F20" s="47">
        <v>5.2083333333333336E-2</v>
      </c>
      <c r="G20" s="48">
        <v>0.34375</v>
      </c>
    </row>
    <row r="21" spans="2:7" ht="18" customHeight="1">
      <c r="B21" s="37" t="s">
        <v>76</v>
      </c>
      <c r="C21" s="31" t="s">
        <v>38</v>
      </c>
      <c r="D21" s="45">
        <v>0.69791666666666663</v>
      </c>
      <c r="E21" s="45">
        <v>0</v>
      </c>
      <c r="F21" s="45">
        <v>0</v>
      </c>
      <c r="G21" s="46">
        <v>0.30208333333333331</v>
      </c>
    </row>
    <row r="22" spans="2:7" ht="18" customHeight="1">
      <c r="B22" s="39" t="s">
        <v>77</v>
      </c>
      <c r="C22" s="33" t="s">
        <v>39</v>
      </c>
      <c r="D22" s="49">
        <v>0</v>
      </c>
      <c r="E22" s="49">
        <v>0.42708333333333331</v>
      </c>
      <c r="F22" s="49">
        <v>8.3333333333333329E-2</v>
      </c>
      <c r="G22" s="50">
        <v>0.34375</v>
      </c>
    </row>
    <row r="23" spans="2:7" ht="18" customHeight="1">
      <c r="B23" s="37" t="s">
        <v>71</v>
      </c>
      <c r="C23" s="31" t="s">
        <v>33</v>
      </c>
      <c r="D23" s="45">
        <v>0.69791666666666663</v>
      </c>
      <c r="E23" s="45">
        <v>6.25E-2</v>
      </c>
      <c r="F23" s="45">
        <v>4.1666666666666664E-2</v>
      </c>
      <c r="G23" s="46">
        <v>0.32291666666666663</v>
      </c>
    </row>
    <row r="24" spans="2:7" ht="18" customHeight="1">
      <c r="B24" s="38" t="s">
        <v>70</v>
      </c>
      <c r="C24" s="32" t="s">
        <v>32</v>
      </c>
      <c r="D24" s="47">
        <v>3.125E-2</v>
      </c>
      <c r="E24" s="47">
        <v>0.39583333333333331</v>
      </c>
      <c r="F24" s="47">
        <v>4.1666666666666664E-2</v>
      </c>
      <c r="G24" s="48">
        <v>0.32291666666666663</v>
      </c>
    </row>
    <row r="25" spans="2:7" ht="18" customHeight="1">
      <c r="B25" s="37" t="s">
        <v>89</v>
      </c>
      <c r="C25" s="31" t="s">
        <v>51</v>
      </c>
      <c r="D25" s="45">
        <v>0.40625</v>
      </c>
      <c r="E25" s="45">
        <v>0.72916666666666663</v>
      </c>
      <c r="F25" s="45">
        <v>4.1666666666666664E-2</v>
      </c>
      <c r="G25" s="46">
        <v>0.28124999999999994</v>
      </c>
    </row>
    <row r="26" spans="2:7" ht="18" customHeight="1">
      <c r="B26" s="37" t="s">
        <v>90</v>
      </c>
      <c r="C26" s="31" t="s">
        <v>52</v>
      </c>
      <c r="D26" s="45">
        <v>0.44791666666666669</v>
      </c>
      <c r="E26" s="45">
        <v>0.72916666666666663</v>
      </c>
      <c r="F26" s="45">
        <v>4.1666666666666664E-2</v>
      </c>
      <c r="G26" s="46">
        <v>0.23958333333333329</v>
      </c>
    </row>
    <row r="27" spans="2:7" ht="18" customHeight="1">
      <c r="B27" s="37" t="s">
        <v>81</v>
      </c>
      <c r="C27" s="31" t="s">
        <v>43</v>
      </c>
      <c r="D27" s="45">
        <v>0.51041666666666663</v>
      </c>
      <c r="E27" s="45">
        <v>0.875</v>
      </c>
      <c r="F27" s="45">
        <v>4.1666666666666664E-2</v>
      </c>
      <c r="G27" s="46">
        <v>0.32291666666666669</v>
      </c>
    </row>
    <row r="28" spans="2:7" ht="18" customHeight="1">
      <c r="B28" s="37" t="s">
        <v>82</v>
      </c>
      <c r="C28" s="31" t="s">
        <v>44</v>
      </c>
      <c r="D28" s="47">
        <v>0.48958333333333331</v>
      </c>
      <c r="E28" s="47">
        <v>0.85416666666666663</v>
      </c>
      <c r="F28" s="47">
        <v>4.1666666666666664E-2</v>
      </c>
      <c r="G28" s="48">
        <v>0.32291666666666663</v>
      </c>
    </row>
    <row r="29" spans="2:7" ht="18" customHeight="1">
      <c r="B29" s="37" t="s">
        <v>83</v>
      </c>
      <c r="C29" s="31" t="s">
        <v>45</v>
      </c>
      <c r="D29" s="45">
        <v>0.40625</v>
      </c>
      <c r="E29" s="45">
        <v>0.77083333333333337</v>
      </c>
      <c r="F29" s="45">
        <v>4.1666666666666664E-2</v>
      </c>
      <c r="G29" s="46">
        <v>0.32291666666666669</v>
      </c>
    </row>
    <row r="30" spans="2:7" ht="18" customHeight="1">
      <c r="B30" s="37" t="s">
        <v>84</v>
      </c>
      <c r="C30" s="31" t="s">
        <v>46</v>
      </c>
      <c r="D30" s="45">
        <v>0.44791666666666669</v>
      </c>
      <c r="E30" s="45">
        <v>0.8125</v>
      </c>
      <c r="F30" s="45">
        <v>4.1666666666666664E-2</v>
      </c>
      <c r="G30" s="46">
        <v>0.32291666666666663</v>
      </c>
    </row>
    <row r="31" spans="2:7" ht="18" customHeight="1">
      <c r="B31" s="36" t="s">
        <v>91</v>
      </c>
      <c r="C31" s="30" t="s">
        <v>53</v>
      </c>
      <c r="D31" s="43">
        <v>0.36458333333333331</v>
      </c>
      <c r="E31" s="43">
        <v>0.6875</v>
      </c>
      <c r="F31" s="43">
        <v>4.1666666666666664E-2</v>
      </c>
      <c r="G31" s="44">
        <v>0.28125</v>
      </c>
    </row>
    <row r="32" spans="2:7" ht="18" customHeight="1">
      <c r="B32" s="37" t="s">
        <v>92</v>
      </c>
      <c r="C32" s="31" t="s">
        <v>54</v>
      </c>
      <c r="D32" s="45">
        <v>0.36458333333333331</v>
      </c>
      <c r="E32" s="45">
        <v>0.64583333333333337</v>
      </c>
      <c r="F32" s="45">
        <v>4.1666666666666664E-2</v>
      </c>
      <c r="G32" s="46">
        <v>0.2395833333333334</v>
      </c>
    </row>
    <row r="33" spans="2:7" ht="18" customHeight="1">
      <c r="B33" s="37" t="s">
        <v>113</v>
      </c>
      <c r="C33" s="31" t="s">
        <v>114</v>
      </c>
      <c r="D33" s="45"/>
      <c r="E33" s="45"/>
      <c r="F33" s="45"/>
      <c r="G33" s="46"/>
    </row>
    <row r="34" spans="2:7" ht="18" customHeight="1">
      <c r="B34" s="37" t="s">
        <v>88</v>
      </c>
      <c r="C34" s="31" t="s">
        <v>50</v>
      </c>
      <c r="D34" s="45"/>
      <c r="E34" s="45"/>
      <c r="F34" s="45"/>
      <c r="G34" s="46"/>
    </row>
    <row r="35" spans="2:7" ht="18" customHeight="1">
      <c r="B35" s="37" t="s">
        <v>93</v>
      </c>
      <c r="C35" s="31" t="s">
        <v>55</v>
      </c>
      <c r="D35" s="45">
        <v>0.36458333333333331</v>
      </c>
      <c r="E35" s="45">
        <v>0.55208333333333337</v>
      </c>
      <c r="F35" s="45"/>
      <c r="G35" s="46">
        <v>0.18750000000000006</v>
      </c>
    </row>
    <row r="36" spans="2:7" ht="18" customHeight="1">
      <c r="B36" s="37" t="s">
        <v>102</v>
      </c>
      <c r="C36" s="31" t="s">
        <v>64</v>
      </c>
      <c r="D36" s="45">
        <v>0.36458333333333331</v>
      </c>
      <c r="E36" s="45">
        <v>0.56944444444444442</v>
      </c>
      <c r="F36" s="45"/>
      <c r="G36" s="46">
        <v>0.2048611111111111</v>
      </c>
    </row>
    <row r="37" spans="2:7" ht="18" customHeight="1">
      <c r="B37" s="37" t="s">
        <v>94</v>
      </c>
      <c r="C37" s="31" t="s">
        <v>56</v>
      </c>
      <c r="D37" s="45">
        <v>0.36458333333333331</v>
      </c>
      <c r="E37" s="45">
        <v>0.55555555555555558</v>
      </c>
      <c r="F37" s="45"/>
      <c r="G37" s="46">
        <v>0.19097222222222227</v>
      </c>
    </row>
    <row r="38" spans="2:7" ht="18" customHeight="1">
      <c r="B38" s="37" t="s">
        <v>95</v>
      </c>
      <c r="C38" s="31" t="s">
        <v>57</v>
      </c>
      <c r="D38" s="45">
        <v>0.54166666666666663</v>
      </c>
      <c r="E38" s="45">
        <v>0.72916666666666663</v>
      </c>
      <c r="F38" s="45"/>
      <c r="G38" s="46">
        <v>0.1875</v>
      </c>
    </row>
    <row r="39" spans="2:7" ht="18" customHeight="1">
      <c r="B39" s="37" t="s">
        <v>96</v>
      </c>
      <c r="C39" s="31" t="s">
        <v>58</v>
      </c>
      <c r="D39" s="45">
        <v>0.4513888888888889</v>
      </c>
      <c r="E39" s="45">
        <v>0.65625</v>
      </c>
      <c r="F39" s="45"/>
      <c r="G39" s="46">
        <v>0.2048611111111111</v>
      </c>
    </row>
    <row r="40" spans="2:7" ht="18" customHeight="1">
      <c r="B40" s="37" t="s">
        <v>97</v>
      </c>
      <c r="C40" s="31" t="s">
        <v>59</v>
      </c>
      <c r="D40" s="45">
        <v>0.53125</v>
      </c>
      <c r="E40" s="45">
        <v>0.72222222222222221</v>
      </c>
      <c r="F40" s="45"/>
      <c r="G40" s="46">
        <v>0.19097222222222221</v>
      </c>
    </row>
    <row r="41" spans="2:7" ht="18" customHeight="1">
      <c r="B41" s="37" t="s">
        <v>98</v>
      </c>
      <c r="C41" s="31" t="s">
        <v>60</v>
      </c>
      <c r="D41" s="45">
        <v>0.53125</v>
      </c>
      <c r="E41" s="45">
        <v>0.71875</v>
      </c>
      <c r="F41" s="45"/>
      <c r="G41" s="46">
        <v>0.1875</v>
      </c>
    </row>
    <row r="42" spans="2:7" ht="18" customHeight="1">
      <c r="B42" s="37" t="s">
        <v>99</v>
      </c>
      <c r="C42" s="31" t="s">
        <v>61</v>
      </c>
      <c r="D42" s="45">
        <v>0.39583333333333331</v>
      </c>
      <c r="E42" s="45">
        <v>0.55902777777777779</v>
      </c>
      <c r="F42" s="45"/>
      <c r="G42" s="46">
        <v>0.16319444444444448</v>
      </c>
    </row>
    <row r="43" spans="2:7" ht="18" customHeight="1">
      <c r="B43" s="37" t="s">
        <v>100</v>
      </c>
      <c r="C43" s="31" t="s">
        <v>62</v>
      </c>
      <c r="D43" s="45">
        <v>0.55902777777777779</v>
      </c>
      <c r="E43" s="45">
        <v>0.72916666666666663</v>
      </c>
      <c r="F43" s="45"/>
      <c r="G43" s="46">
        <v>0.17013888888888884</v>
      </c>
    </row>
    <row r="44" spans="2:7" ht="18" customHeight="1">
      <c r="B44" s="37" t="s">
        <v>101</v>
      </c>
      <c r="C44" s="31" t="s">
        <v>63</v>
      </c>
      <c r="D44" s="45">
        <v>0.39583333333333331</v>
      </c>
      <c r="E44" s="45">
        <v>0.60069444444444442</v>
      </c>
      <c r="F44" s="45"/>
      <c r="G44" s="46">
        <v>0.2048611111111111</v>
      </c>
    </row>
    <row r="45" spans="2:7" ht="18" customHeight="1">
      <c r="B45" s="37" t="s">
        <v>115</v>
      </c>
      <c r="C45" s="31" t="s">
        <v>116</v>
      </c>
      <c r="D45" s="45">
        <v>0.35416666666666669</v>
      </c>
      <c r="E45" s="45">
        <v>0.71875</v>
      </c>
      <c r="F45" s="45">
        <v>4.1666666666666664E-2</v>
      </c>
      <c r="G45" s="46">
        <v>0.32291666666666663</v>
      </c>
    </row>
    <row r="46" spans="2:7" ht="18" customHeight="1">
      <c r="B46" s="40" t="s">
        <v>111</v>
      </c>
      <c r="C46" s="34" t="s">
        <v>112</v>
      </c>
      <c r="D46" s="51">
        <v>0.35416666666666669</v>
      </c>
      <c r="E46" s="51">
        <v>0.71875</v>
      </c>
      <c r="F46" s="51">
        <v>4.1666666666666664E-2</v>
      </c>
      <c r="G46" s="52">
        <v>0.32291666666666663</v>
      </c>
    </row>
    <row r="47" spans="2:7" ht="18" customHeight="1">
      <c r="B47" s="40" t="s">
        <v>103</v>
      </c>
      <c r="C47" s="34" t="s">
        <v>65</v>
      </c>
      <c r="D47" s="51">
        <v>0.36458333333333331</v>
      </c>
      <c r="E47" s="51">
        <v>0.6875</v>
      </c>
      <c r="F47" s="51">
        <v>4.1666666666666664E-2</v>
      </c>
      <c r="G47" s="52">
        <v>0.28125</v>
      </c>
    </row>
    <row r="48" spans="2:7" ht="18" customHeight="1">
      <c r="B48" s="40" t="s">
        <v>104</v>
      </c>
      <c r="C48" s="34" t="s">
        <v>66</v>
      </c>
      <c r="D48" s="51">
        <v>0.36458333333333331</v>
      </c>
      <c r="E48" s="51">
        <v>0.64583333333333337</v>
      </c>
      <c r="F48" s="51">
        <v>4.1666666666666664E-2</v>
      </c>
      <c r="G48" s="52">
        <v>0.2395833333333334</v>
      </c>
    </row>
    <row r="49" spans="2:7" ht="18" customHeight="1">
      <c r="B49" s="40" t="s">
        <v>109</v>
      </c>
      <c r="C49" s="34" t="s">
        <v>110</v>
      </c>
      <c r="D49" s="51">
        <v>0.35416666666666669</v>
      </c>
      <c r="E49" s="51">
        <v>0.71875</v>
      </c>
      <c r="F49" s="51">
        <v>4.1666666666666664E-2</v>
      </c>
      <c r="G49" s="52">
        <v>0.32291666666666663</v>
      </c>
    </row>
  </sheetData>
  <autoFilter ref="B3:G3">
    <sortState ref="B6:G47">
      <sortCondition ref="B3"/>
    </sortState>
  </autoFilter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H29"/>
  <sheetViews>
    <sheetView view="pageBreakPreview" zoomScaleNormal="79" zoomScaleSheetLayoutView="100" workbookViewId="0">
      <pane xSplit="3" ySplit="3" topLeftCell="Q4" activePane="bottomRight" state="frozen"/>
      <selection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topRigh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Lef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Right" activeCell="AG4" sqref="AG4:AG5"/>
    </sheetView>
  </sheetViews>
  <sheetFormatPr defaultRowHeight="14.25"/>
  <cols>
    <col min="1" max="1" width="3" style="3" customWidth="1"/>
    <col min="2" max="2" width="3.75" style="3" customWidth="1"/>
    <col min="3" max="3" width="14.875" style="6" customWidth="1"/>
    <col min="4" max="4" width="5.75" style="1" customWidth="1"/>
    <col min="5" max="11" width="5.75" style="2" customWidth="1"/>
    <col min="12" max="13" width="5.75" style="1" customWidth="1"/>
    <col min="14" max="18" width="5.75" style="2" customWidth="1"/>
    <col min="19" max="20" width="5.75" style="1" customWidth="1"/>
    <col min="21" max="25" width="5.75" style="2" customWidth="1"/>
    <col min="26" max="27" width="5.75" style="1" customWidth="1"/>
    <col min="28" max="31" width="5.75" style="2" customWidth="1"/>
    <col min="32" max="33" width="8.5" customWidth="1"/>
    <col min="34" max="34" width="25.25" style="26" customWidth="1"/>
    <col min="35" max="16384" width="9" style="3"/>
  </cols>
  <sheetData>
    <row r="2" spans="3:34" ht="23.25" customHeight="1">
      <c r="D2" s="5"/>
      <c r="F2" s="4"/>
      <c r="G2" s="3"/>
      <c r="H2" s="3"/>
    </row>
    <row r="3" spans="3:34" ht="27" customHeight="1">
      <c r="C3" s="7"/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9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2">
        <v>14</v>
      </c>
      <c r="R3" s="19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2">
        <v>21</v>
      </c>
      <c r="Y3" s="19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23">
        <v>28</v>
      </c>
      <c r="AF3" s="8" t="s">
        <v>0</v>
      </c>
      <c r="AG3" s="8" t="s">
        <v>1</v>
      </c>
    </row>
    <row r="4" spans="3:34" ht="21" customHeight="1">
      <c r="C4" s="58" t="s">
        <v>2</v>
      </c>
      <c r="D4" s="13"/>
      <c r="E4" s="14"/>
      <c r="F4" s="14"/>
      <c r="G4" s="14"/>
      <c r="H4" s="14"/>
      <c r="I4" s="14"/>
      <c r="J4" s="14"/>
      <c r="K4" s="20"/>
      <c r="L4" s="14"/>
      <c r="M4" s="14"/>
      <c r="N4" s="14"/>
      <c r="O4" s="14"/>
      <c r="P4" s="14"/>
      <c r="Q4" s="15"/>
      <c r="R4" s="20"/>
      <c r="S4" s="14"/>
      <c r="T4" s="14"/>
      <c r="U4" s="14"/>
      <c r="V4" s="14"/>
      <c r="W4" s="14"/>
      <c r="X4" s="15"/>
      <c r="Y4" s="20"/>
      <c r="Z4" s="14"/>
      <c r="AA4" s="14"/>
      <c r="AB4" s="14"/>
      <c r="AC4" s="14"/>
      <c r="AD4" s="14"/>
      <c r="AE4" s="24"/>
      <c r="AF4" s="54">
        <f>SUM(D5:AE5)</f>
        <v>0</v>
      </c>
      <c r="AG4" s="56"/>
    </row>
    <row r="5" spans="3:34" ht="21" customHeight="1">
      <c r="C5" s="59"/>
      <c r="D5" s="16" t="str">
        <f>IF(OR(D4="週",D4="土",D4=""),"",VLOOKUP(D4,記号!$B$5:$G$49,6,FALSE))</f>
        <v/>
      </c>
      <c r="E5" s="17" t="str">
        <f>IF(OR(E4="週",E4="土",E4=""),"",VLOOKUP(E4,記号!$B$5:$G$49,6,FALSE))</f>
        <v/>
      </c>
      <c r="F5" s="17" t="str">
        <f>IF(OR(F4="週",F4="土",F4=""),"",VLOOKUP(F4,記号!$B$5:$G$49,6,FALSE))</f>
        <v/>
      </c>
      <c r="G5" s="17" t="str">
        <f>IF(OR(G4="週",G4="土",G4=""),"",VLOOKUP(G4,記号!$B$5:$G$49,6,FALSE))</f>
        <v/>
      </c>
      <c r="H5" s="17" t="str">
        <f>IF(OR(H4="週",H4="土",H4=""),"",VLOOKUP(H4,記号!$B$5:$G$49,6,FALSE))</f>
        <v/>
      </c>
      <c r="I5" s="17" t="str">
        <f>IF(OR(I4="週",I4="土",I4=""),"",VLOOKUP(I4,記号!$B$5:$G$49,6,FALSE))</f>
        <v/>
      </c>
      <c r="J5" s="17" t="str">
        <f>IF(OR(J4="週",J4="土",J4=""),"",VLOOKUP(J4,記号!$B$5:$G$49,6,FALSE))</f>
        <v/>
      </c>
      <c r="K5" s="21" t="str">
        <f>IF(OR(K4="週",K4="土",K4=""),"",VLOOKUP(K4,記号!$B$5:$G$49,6,FALSE))</f>
        <v/>
      </c>
      <c r="L5" s="17" t="str">
        <f>IF(OR(L4="週",L4="土",L4=""),"",VLOOKUP(L4,記号!$B$5:$G$49,6,FALSE))</f>
        <v/>
      </c>
      <c r="M5" s="22" t="str">
        <f>IF(OR(M4="週",M4="土",M4=""),"",VLOOKUP(M4,記号!$B$5:$G$49,6,FALSE))</f>
        <v/>
      </c>
      <c r="N5" s="17" t="str">
        <f>IF(OR(N4="週",N4="土",N4=""),"",VLOOKUP(N4,記号!$B$5:$G$49,6,FALSE))</f>
        <v/>
      </c>
      <c r="O5" s="17" t="str">
        <f>IF(OR(O4="週",O4="土",O4=""),"",VLOOKUP(O4,記号!$B$5:$G$49,6,FALSE))</f>
        <v/>
      </c>
      <c r="P5" s="17" t="str">
        <f>IF(OR(P4="週",P4="土",P4=""),"",VLOOKUP(P4,記号!$B$5:$G$49,6,FALSE))</f>
        <v/>
      </c>
      <c r="Q5" s="18" t="str">
        <f>IF(OR(Q4="週",Q4="土",Q4=""),"",VLOOKUP(Q4,記号!$B$5:$G$49,6,FALSE))</f>
        <v/>
      </c>
      <c r="R5" s="21" t="str">
        <f>IF(OR(R4="週",R4="土",R4=""),"",VLOOKUP(R4,記号!$B$5:$G$49,6,FALSE))</f>
        <v/>
      </c>
      <c r="S5" s="22" t="str">
        <f>IF(OR(S4="週",S4="土",S4=""),"",VLOOKUP(S4,記号!$B$5:$G$49,6,FALSE))</f>
        <v/>
      </c>
      <c r="T5" s="22" t="str">
        <f>IF(OR(T4="週",T4="土",T4=""),"",VLOOKUP(T4,記号!$B$5:$G$49,6,FALSE))</f>
        <v/>
      </c>
      <c r="U5" s="17" t="str">
        <f>IF(OR(U4="週",U4="土",U4=""),"",VLOOKUP(U4,記号!$B$5:$G$49,6,FALSE))</f>
        <v/>
      </c>
      <c r="V5" s="17" t="str">
        <f>IF(OR(V4="週",V4="土",V4=""),"",VLOOKUP(V4,記号!$B$5:$G$49,6,FALSE))</f>
        <v/>
      </c>
      <c r="W5" s="17" t="str">
        <f>IF(OR(W4="週",W4="土",W4=""),"",VLOOKUP(W4,記号!$B$5:$G$49,6,FALSE))</f>
        <v/>
      </c>
      <c r="X5" s="18" t="str">
        <f>IF(OR(X4="週",X4="土",X4=""),"",VLOOKUP(X4,記号!$B$5:$G$49,6,FALSE))</f>
        <v/>
      </c>
      <c r="Y5" s="21" t="str">
        <f>IF(OR(Y4="週",Y4="土",Y4=""),"",VLOOKUP(Y4,記号!$B$5:$G$49,6,FALSE))</f>
        <v/>
      </c>
      <c r="Z5" s="22" t="str">
        <f>IF(OR(Z4="週",Z4="土",Z4=""),"",VLOOKUP(Z4,記号!$B$5:$G$49,6,FALSE))</f>
        <v/>
      </c>
      <c r="AA5" s="22" t="str">
        <f>IF(OR(AA4="週",AA4="土",AA4=""),"",VLOOKUP(AA4,記号!$B$5:$G$49,6,FALSE))</f>
        <v/>
      </c>
      <c r="AB5" s="17" t="str">
        <f>IF(OR(AB4="週",AB4="土",AB4=""),"",VLOOKUP(AB4,記号!$B$5:$G$49,6,FALSE))</f>
        <v/>
      </c>
      <c r="AC5" s="17" t="str">
        <f>IF(OR(AC4="週",AC4="土",AC4=""),"",VLOOKUP(AC4,記号!$B$5:$G$49,6,FALSE))</f>
        <v/>
      </c>
      <c r="AD5" s="17" t="str">
        <f>IF(OR(AD4="週",AD4="土",AD4=""),"",VLOOKUP(AD4,記号!$B$5:$G$49,6,FALSE))</f>
        <v/>
      </c>
      <c r="AE5" s="25" t="str">
        <f>IF(OR(AE4="週",AE4="土",AE4=""),"",VLOOKUP(AE4,記号!$B$5:$G$49,6,FALSE))</f>
        <v/>
      </c>
      <c r="AF5" s="55"/>
      <c r="AG5" s="57"/>
    </row>
    <row r="6" spans="3:34" ht="21" customHeight="1">
      <c r="C6" s="58" t="s">
        <v>3</v>
      </c>
      <c r="D6" s="13"/>
      <c r="E6" s="14"/>
      <c r="F6" s="14"/>
      <c r="G6" s="14"/>
      <c r="H6" s="14"/>
      <c r="I6" s="14"/>
      <c r="J6" s="14"/>
      <c r="K6" s="20"/>
      <c r="L6" s="14"/>
      <c r="M6" s="14"/>
      <c r="N6" s="14"/>
      <c r="O6" s="14"/>
      <c r="P6" s="14"/>
      <c r="Q6" s="15"/>
      <c r="R6" s="20"/>
      <c r="S6" s="14"/>
      <c r="T6" s="14"/>
      <c r="U6" s="14"/>
      <c r="V6" s="14"/>
      <c r="W6" s="14"/>
      <c r="X6" s="15"/>
      <c r="Y6" s="20"/>
      <c r="Z6" s="14"/>
      <c r="AA6" s="14"/>
      <c r="AB6" s="14"/>
      <c r="AC6" s="14"/>
      <c r="AD6" s="14"/>
      <c r="AE6" s="24"/>
      <c r="AF6" s="54">
        <f>SUM(D7:AE7)</f>
        <v>0</v>
      </c>
      <c r="AG6" s="54" t="str">
        <f>IF(AF6=0,"",AVERAGE($AF$4:AF7))</f>
        <v/>
      </c>
      <c r="AH6" s="60" t="s">
        <v>16</v>
      </c>
    </row>
    <row r="7" spans="3:34" ht="21" customHeight="1">
      <c r="C7" s="59"/>
      <c r="D7" s="16" t="str">
        <f>IF(OR(D6="週",D6="土",D6=""),"",VLOOKUP(D6,記号!$B$5:$G$49,6,FALSE))</f>
        <v/>
      </c>
      <c r="E7" s="17" t="str">
        <f>IF(OR(E6="週",E6="土",E6=""),"",VLOOKUP(E6,記号!$B$5:$G$49,6,FALSE))</f>
        <v/>
      </c>
      <c r="F7" s="17" t="str">
        <f>IF(OR(F6="週",F6="土",F6=""),"",VLOOKUP(F6,記号!$B$5:$G$49,6,FALSE))</f>
        <v/>
      </c>
      <c r="G7" s="17" t="str">
        <f>IF(OR(G6="週",G6="土",G6=""),"",VLOOKUP(G6,記号!$B$5:$G$49,6,FALSE))</f>
        <v/>
      </c>
      <c r="H7" s="17" t="str">
        <f>IF(OR(H6="週",H6="土",H6=""),"",VLOOKUP(H6,記号!$B$5:$G$49,6,FALSE))</f>
        <v/>
      </c>
      <c r="I7" s="17" t="str">
        <f>IF(OR(I6="週",I6="土",I6=""),"",VLOOKUP(I6,記号!$B$5:$G$49,6,FALSE))</f>
        <v/>
      </c>
      <c r="J7" s="17" t="str">
        <f>IF(OR(J6="週",J6="土",J6=""),"",VLOOKUP(J6,記号!$B$5:$G$49,6,FALSE))</f>
        <v/>
      </c>
      <c r="K7" s="21" t="str">
        <f>IF(OR(K6="週",K6="土",K6=""),"",VLOOKUP(K6,記号!$B$5:$G$49,6,FALSE))</f>
        <v/>
      </c>
      <c r="L7" s="17" t="str">
        <f>IF(OR(L6="週",L6="土",L6=""),"",VLOOKUP(L6,記号!$B$5:$G$49,6,FALSE))</f>
        <v/>
      </c>
      <c r="M7" s="22" t="str">
        <f>IF(OR(M6="週",M6="土",M6=""),"",VLOOKUP(M6,記号!$B$5:$G$49,6,FALSE))</f>
        <v/>
      </c>
      <c r="N7" s="17" t="str">
        <f>IF(OR(N6="週",N6="土",N6=""),"",VLOOKUP(N6,記号!$B$5:$G$49,6,FALSE))</f>
        <v/>
      </c>
      <c r="O7" s="17" t="str">
        <f>IF(OR(O6="週",O6="土",O6=""),"",VLOOKUP(O6,記号!$B$5:$G$49,6,FALSE))</f>
        <v/>
      </c>
      <c r="P7" s="17" t="str">
        <f>IF(OR(P6="週",P6="土",P6=""),"",VLOOKUP(P6,記号!$B$5:$G$49,6,FALSE))</f>
        <v/>
      </c>
      <c r="Q7" s="18" t="str">
        <f>IF(OR(Q6="週",Q6="土",Q6=""),"",VLOOKUP(Q6,記号!$B$5:$G$49,6,FALSE))</f>
        <v/>
      </c>
      <c r="R7" s="21" t="str">
        <f>IF(OR(R6="週",R6="土",R6=""),"",VLOOKUP(R6,記号!$B$5:$G$49,6,FALSE))</f>
        <v/>
      </c>
      <c r="S7" s="22" t="str">
        <f>IF(OR(S6="週",S6="土",S6=""),"",VLOOKUP(S6,記号!$B$5:$G$49,6,FALSE))</f>
        <v/>
      </c>
      <c r="T7" s="22" t="str">
        <f>IF(OR(T6="週",T6="土",T6=""),"",VLOOKUP(T6,記号!$B$5:$G$49,6,FALSE))</f>
        <v/>
      </c>
      <c r="U7" s="17" t="str">
        <f>IF(OR(U6="週",U6="土",U6=""),"",VLOOKUP(U6,記号!$B$5:$G$49,6,FALSE))</f>
        <v/>
      </c>
      <c r="V7" s="17" t="str">
        <f>IF(OR(V6="週",V6="土",V6=""),"",VLOOKUP(V6,記号!$B$5:$G$49,6,FALSE))</f>
        <v/>
      </c>
      <c r="W7" s="17" t="str">
        <f>IF(OR(W6="週",W6="土",W6=""),"",VLOOKUP(W6,記号!$B$5:$G$49,6,FALSE))</f>
        <v/>
      </c>
      <c r="X7" s="18" t="str">
        <f>IF(OR(X6="週",X6="土",X6=""),"",VLOOKUP(X6,記号!$B$5:$G$49,6,FALSE))</f>
        <v/>
      </c>
      <c r="Y7" s="21" t="str">
        <f>IF(OR(Y6="週",Y6="土",Y6=""),"",VLOOKUP(Y6,記号!$B$5:$G$49,6,FALSE))</f>
        <v/>
      </c>
      <c r="Z7" s="22" t="str">
        <f>IF(OR(Z6="週",Z6="土",Z6=""),"",VLOOKUP(Z6,記号!$B$5:$G$49,6,FALSE))</f>
        <v/>
      </c>
      <c r="AA7" s="22" t="str">
        <f>IF(OR(AA6="週",AA6="土",AA6=""),"",VLOOKUP(AA6,記号!$B$5:$G$49,6,FALSE))</f>
        <v/>
      </c>
      <c r="AB7" s="17" t="str">
        <f>IF(OR(AB6="週",AB6="土",AB6=""),"",VLOOKUP(AB6,記号!$B$5:$G$49,6,FALSE))</f>
        <v/>
      </c>
      <c r="AC7" s="17" t="str">
        <f>IF(OR(AC6="週",AC6="土",AC6=""),"",VLOOKUP(AC6,記号!$B$5:$G$49,6,FALSE))</f>
        <v/>
      </c>
      <c r="AD7" s="17" t="str">
        <f>IF(OR(AD6="週",AD6="土",AD6=""),"",VLOOKUP(AD6,記号!$B$5:$G$49,6,FALSE))</f>
        <v/>
      </c>
      <c r="AE7" s="25" t="str">
        <f>IF(OR(AE6="週",AE6="土",AE6=""),"",VLOOKUP(AE6,記号!$B$5:$G$49,6,FALSE))</f>
        <v/>
      </c>
      <c r="AF7" s="55"/>
      <c r="AG7" s="55"/>
      <c r="AH7" s="61"/>
    </row>
    <row r="8" spans="3:34" ht="21" customHeight="1">
      <c r="C8" s="58" t="s">
        <v>4</v>
      </c>
      <c r="D8" s="13"/>
      <c r="E8" s="14"/>
      <c r="F8" s="14"/>
      <c r="G8" s="14"/>
      <c r="H8" s="14"/>
      <c r="I8" s="14"/>
      <c r="J8" s="14"/>
      <c r="K8" s="20"/>
      <c r="L8" s="14"/>
      <c r="M8" s="14"/>
      <c r="N8" s="14"/>
      <c r="O8" s="14"/>
      <c r="P8" s="14"/>
      <c r="Q8" s="15"/>
      <c r="R8" s="20"/>
      <c r="S8" s="14"/>
      <c r="T8" s="14"/>
      <c r="U8" s="14"/>
      <c r="V8" s="14"/>
      <c r="W8" s="14"/>
      <c r="X8" s="15"/>
      <c r="Y8" s="20"/>
      <c r="Z8" s="14"/>
      <c r="AA8" s="14"/>
      <c r="AB8" s="14"/>
      <c r="AC8" s="14"/>
      <c r="AD8" s="14"/>
      <c r="AE8" s="24"/>
      <c r="AF8" s="54">
        <f>SUM(D9:AE9)</f>
        <v>0</v>
      </c>
      <c r="AG8" s="54" t="str">
        <f>IF(AF8=0,"",AVERAGE($AF$4:AF9))</f>
        <v/>
      </c>
      <c r="AH8" s="60" t="s">
        <v>17</v>
      </c>
    </row>
    <row r="9" spans="3:34" ht="21" customHeight="1">
      <c r="C9" s="59"/>
      <c r="D9" s="16" t="str">
        <f>IF(OR(D8="週",D8="土",D8=""),"",VLOOKUP(D8,記号!$B$5:$G$49,6,FALSE))</f>
        <v/>
      </c>
      <c r="E9" s="17" t="str">
        <f>IF(OR(E8="週",E8="土",E8=""),"",VLOOKUP(E8,記号!$B$5:$G$49,6,FALSE))</f>
        <v/>
      </c>
      <c r="F9" s="17" t="str">
        <f>IF(OR(F8="週",F8="土",F8=""),"",VLOOKUP(F8,記号!$B$5:$G$49,6,FALSE))</f>
        <v/>
      </c>
      <c r="G9" s="17" t="str">
        <f>IF(OR(G8="週",G8="土",G8=""),"",VLOOKUP(G8,記号!$B$5:$G$49,6,FALSE))</f>
        <v/>
      </c>
      <c r="H9" s="17" t="str">
        <f>IF(OR(H8="週",H8="土",H8=""),"",VLOOKUP(H8,記号!$B$5:$G$49,6,FALSE))</f>
        <v/>
      </c>
      <c r="I9" s="17" t="str">
        <f>IF(OR(I8="週",I8="土",I8=""),"",VLOOKUP(I8,記号!$B$5:$G$49,6,FALSE))</f>
        <v/>
      </c>
      <c r="J9" s="17" t="str">
        <f>IF(OR(J8="週",J8="土",J8=""),"",VLOOKUP(J8,記号!$B$5:$G$49,6,FALSE))</f>
        <v/>
      </c>
      <c r="K9" s="21" t="str">
        <f>IF(OR(K8="週",K8="土",K8=""),"",VLOOKUP(K8,記号!$B$5:$G$49,6,FALSE))</f>
        <v/>
      </c>
      <c r="L9" s="17" t="str">
        <f>IF(OR(L8="週",L8="土",L8=""),"",VLOOKUP(L8,記号!$B$5:$G$49,6,FALSE))</f>
        <v/>
      </c>
      <c r="M9" s="22" t="str">
        <f>IF(OR(M8="週",M8="土",M8=""),"",VLOOKUP(M8,記号!$B$5:$G$49,6,FALSE))</f>
        <v/>
      </c>
      <c r="N9" s="17" t="str">
        <f>IF(OR(N8="週",N8="土",N8=""),"",VLOOKUP(N8,記号!$B$5:$G$49,6,FALSE))</f>
        <v/>
      </c>
      <c r="O9" s="17" t="str">
        <f>IF(OR(O8="週",O8="土",O8=""),"",VLOOKUP(O8,記号!$B$5:$G$49,6,FALSE))</f>
        <v/>
      </c>
      <c r="P9" s="17" t="str">
        <f>IF(OR(P8="週",P8="土",P8=""),"",VLOOKUP(P8,記号!$B$5:$G$49,6,FALSE))</f>
        <v/>
      </c>
      <c r="Q9" s="18" t="str">
        <f>IF(OR(Q8="週",Q8="土",Q8=""),"",VLOOKUP(Q8,記号!$B$5:$G$49,6,FALSE))</f>
        <v/>
      </c>
      <c r="R9" s="21" t="str">
        <f>IF(OR(R8="週",R8="土",R8=""),"",VLOOKUP(R8,記号!$B$5:$G$49,6,FALSE))</f>
        <v/>
      </c>
      <c r="S9" s="22" t="str">
        <f>IF(OR(S8="週",S8="土",S8=""),"",VLOOKUP(S8,記号!$B$5:$G$49,6,FALSE))</f>
        <v/>
      </c>
      <c r="T9" s="22" t="str">
        <f>IF(OR(T8="週",T8="土",T8=""),"",VLOOKUP(T8,記号!$B$5:$G$49,6,FALSE))</f>
        <v/>
      </c>
      <c r="U9" s="17" t="str">
        <f>IF(OR(U8="週",U8="土",U8=""),"",VLOOKUP(U8,記号!$B$5:$G$49,6,FALSE))</f>
        <v/>
      </c>
      <c r="V9" s="17" t="str">
        <f>IF(OR(V8="週",V8="土",V8=""),"",VLOOKUP(V8,記号!$B$5:$G$49,6,FALSE))</f>
        <v/>
      </c>
      <c r="W9" s="17" t="str">
        <f>IF(OR(W8="週",W8="土",W8=""),"",VLOOKUP(W8,記号!$B$5:$G$49,6,FALSE))</f>
        <v/>
      </c>
      <c r="X9" s="18" t="str">
        <f>IF(OR(X8="週",X8="土",X8=""),"",VLOOKUP(X8,記号!$B$5:$G$49,6,FALSE))</f>
        <v/>
      </c>
      <c r="Y9" s="21" t="str">
        <f>IF(OR(Y8="週",Y8="土",Y8=""),"",VLOOKUP(Y8,記号!$B$5:$G$49,6,FALSE))</f>
        <v/>
      </c>
      <c r="Z9" s="22" t="str">
        <f>IF(OR(Z8="週",Z8="土",Z8=""),"",VLOOKUP(Z8,記号!$B$5:$G$49,6,FALSE))</f>
        <v/>
      </c>
      <c r="AA9" s="22" t="str">
        <f>IF(OR(AA8="週",AA8="土",AA8=""),"",VLOOKUP(AA8,記号!$B$5:$G$49,6,FALSE))</f>
        <v/>
      </c>
      <c r="AB9" s="17" t="str">
        <f>IF(OR(AB8="週",AB8="土",AB8=""),"",VLOOKUP(AB8,記号!$B$5:$G$49,6,FALSE))</f>
        <v/>
      </c>
      <c r="AC9" s="17" t="str">
        <f>IF(OR(AC8="週",AC8="土",AC8=""),"",VLOOKUP(AC8,記号!$B$5:$G$49,6,FALSE))</f>
        <v/>
      </c>
      <c r="AD9" s="17" t="str">
        <f>IF(OR(AD8="週",AD8="土",AD8=""),"",VLOOKUP(AD8,記号!$B$5:$G$49,6,FALSE))</f>
        <v/>
      </c>
      <c r="AE9" s="25" t="str">
        <f>IF(OR(AE8="週",AE8="土",AE8=""),"",VLOOKUP(AE8,記号!$B$5:$G$49,6,FALSE))</f>
        <v/>
      </c>
      <c r="AF9" s="55"/>
      <c r="AG9" s="55"/>
      <c r="AH9" s="61"/>
    </row>
    <row r="10" spans="3:34" ht="21" customHeight="1">
      <c r="C10" s="58" t="s">
        <v>5</v>
      </c>
      <c r="D10" s="13"/>
      <c r="E10" s="14"/>
      <c r="F10" s="14"/>
      <c r="G10" s="14"/>
      <c r="H10" s="14"/>
      <c r="I10" s="14"/>
      <c r="J10" s="14"/>
      <c r="K10" s="20"/>
      <c r="L10" s="14"/>
      <c r="M10" s="14"/>
      <c r="N10" s="14"/>
      <c r="O10" s="14"/>
      <c r="P10" s="14"/>
      <c r="Q10" s="15"/>
      <c r="R10" s="20"/>
      <c r="S10" s="14"/>
      <c r="T10" s="14"/>
      <c r="U10" s="14"/>
      <c r="V10" s="14"/>
      <c r="W10" s="14"/>
      <c r="X10" s="15"/>
      <c r="Y10" s="20"/>
      <c r="Z10" s="14"/>
      <c r="AA10" s="14"/>
      <c r="AB10" s="14"/>
      <c r="AC10" s="14"/>
      <c r="AD10" s="14"/>
      <c r="AE10" s="24"/>
      <c r="AF10" s="54">
        <f>SUM(D11:AE11)</f>
        <v>0</v>
      </c>
      <c r="AG10" s="54" t="str">
        <f>IF(AF10=0,"",AVERAGE($AF$4:AF11))</f>
        <v/>
      </c>
      <c r="AH10" s="60" t="s">
        <v>18</v>
      </c>
    </row>
    <row r="11" spans="3:34" ht="21" customHeight="1">
      <c r="C11" s="59"/>
      <c r="D11" s="16" t="str">
        <f>IF(OR(D10="週",D10="土",D10=""),"",VLOOKUP(D10,記号!$B$5:$G$49,6,FALSE))</f>
        <v/>
      </c>
      <c r="E11" s="17" t="str">
        <f>IF(OR(E10="週",E10="土",E10=""),"",VLOOKUP(E10,記号!$B$5:$G$49,6,FALSE))</f>
        <v/>
      </c>
      <c r="F11" s="17" t="str">
        <f>IF(OR(F10="週",F10="土",F10=""),"",VLOOKUP(F10,記号!$B$5:$G$49,6,FALSE))</f>
        <v/>
      </c>
      <c r="G11" s="17" t="str">
        <f>IF(OR(G10="週",G10="土",G10=""),"",VLOOKUP(G10,記号!$B$5:$G$49,6,FALSE))</f>
        <v/>
      </c>
      <c r="H11" s="17" t="str">
        <f>IF(OR(H10="週",H10="土",H10=""),"",VLOOKUP(H10,記号!$B$5:$G$49,6,FALSE))</f>
        <v/>
      </c>
      <c r="I11" s="17" t="str">
        <f>IF(OR(I10="週",I10="土",I10=""),"",VLOOKUP(I10,記号!$B$5:$G$49,6,FALSE))</f>
        <v/>
      </c>
      <c r="J11" s="17" t="str">
        <f>IF(OR(J10="週",J10="土",J10=""),"",VLOOKUP(J10,記号!$B$5:$G$49,6,FALSE))</f>
        <v/>
      </c>
      <c r="K11" s="21" t="str">
        <f>IF(OR(K10="週",K10="土",K10=""),"",VLOOKUP(K10,記号!$B$5:$G$49,6,FALSE))</f>
        <v/>
      </c>
      <c r="L11" s="17" t="str">
        <f>IF(OR(L10="週",L10="土",L10=""),"",VLOOKUP(L10,記号!$B$5:$G$49,6,FALSE))</f>
        <v/>
      </c>
      <c r="M11" s="22" t="str">
        <f>IF(OR(M10="週",M10="土",M10=""),"",VLOOKUP(M10,記号!$B$5:$G$49,6,FALSE))</f>
        <v/>
      </c>
      <c r="N11" s="17" t="str">
        <f>IF(OR(N10="週",N10="土",N10=""),"",VLOOKUP(N10,記号!$B$5:$G$49,6,FALSE))</f>
        <v/>
      </c>
      <c r="O11" s="17" t="str">
        <f>IF(OR(O10="週",O10="土",O10=""),"",VLOOKUP(O10,記号!$B$5:$G$49,6,FALSE))</f>
        <v/>
      </c>
      <c r="P11" s="17" t="str">
        <f>IF(OR(P10="週",P10="土",P10=""),"",VLOOKUP(P10,記号!$B$5:$G$49,6,FALSE))</f>
        <v/>
      </c>
      <c r="Q11" s="18" t="str">
        <f>IF(OR(Q10="週",Q10="土",Q10=""),"",VLOOKUP(Q10,記号!$B$5:$G$49,6,FALSE))</f>
        <v/>
      </c>
      <c r="R11" s="21" t="str">
        <f>IF(OR(R10="週",R10="土",R10=""),"",VLOOKUP(R10,記号!$B$5:$G$49,6,FALSE))</f>
        <v/>
      </c>
      <c r="S11" s="22" t="str">
        <f>IF(OR(S10="週",S10="土",S10=""),"",VLOOKUP(S10,記号!$B$5:$G$49,6,FALSE))</f>
        <v/>
      </c>
      <c r="T11" s="22" t="str">
        <f>IF(OR(T10="週",T10="土",T10=""),"",VLOOKUP(T10,記号!$B$5:$G$49,6,FALSE))</f>
        <v/>
      </c>
      <c r="U11" s="17" t="str">
        <f>IF(OR(U10="週",U10="土",U10=""),"",VLOOKUP(U10,記号!$B$5:$G$49,6,FALSE))</f>
        <v/>
      </c>
      <c r="V11" s="17" t="str">
        <f>IF(OR(V10="週",V10="土",V10=""),"",VLOOKUP(V10,記号!$B$5:$G$49,6,FALSE))</f>
        <v/>
      </c>
      <c r="W11" s="17" t="str">
        <f>IF(OR(W10="週",W10="土",W10=""),"",VLOOKUP(W10,記号!$B$5:$G$49,6,FALSE))</f>
        <v/>
      </c>
      <c r="X11" s="18" t="str">
        <f>IF(OR(X10="週",X10="土",X10=""),"",VLOOKUP(X10,記号!$B$5:$G$49,6,FALSE))</f>
        <v/>
      </c>
      <c r="Y11" s="21" t="str">
        <f>IF(OR(Y10="週",Y10="土",Y10=""),"",VLOOKUP(Y10,記号!$B$5:$G$49,6,FALSE))</f>
        <v/>
      </c>
      <c r="Z11" s="22" t="str">
        <f>IF(OR(Z10="週",Z10="土",Z10=""),"",VLOOKUP(Z10,記号!$B$5:$G$49,6,FALSE))</f>
        <v/>
      </c>
      <c r="AA11" s="22" t="str">
        <f>IF(OR(AA10="週",AA10="土",AA10=""),"",VLOOKUP(AA10,記号!$B$5:$G$49,6,FALSE))</f>
        <v/>
      </c>
      <c r="AB11" s="17" t="str">
        <f>IF(OR(AB10="週",AB10="土",AB10=""),"",VLOOKUP(AB10,記号!$B$5:$G$49,6,FALSE))</f>
        <v/>
      </c>
      <c r="AC11" s="17" t="str">
        <f>IF(OR(AC10="週",AC10="土",AC10=""),"",VLOOKUP(AC10,記号!$B$5:$G$49,6,FALSE))</f>
        <v/>
      </c>
      <c r="AD11" s="17" t="str">
        <f>IF(OR(AD10="週",AD10="土",AD10=""),"",VLOOKUP(AD10,記号!$B$5:$G$49,6,FALSE))</f>
        <v/>
      </c>
      <c r="AE11" s="25" t="str">
        <f>IF(OR(AE10="週",AE10="土",AE10=""),"",VLOOKUP(AE10,記号!$B$5:$G$49,6,FALSE))</f>
        <v/>
      </c>
      <c r="AF11" s="55"/>
      <c r="AG11" s="55"/>
      <c r="AH11" s="61"/>
    </row>
    <row r="12" spans="3:34" ht="21" customHeight="1">
      <c r="C12" s="58" t="s">
        <v>6</v>
      </c>
      <c r="D12" s="13"/>
      <c r="E12" s="14"/>
      <c r="F12" s="14"/>
      <c r="G12" s="14"/>
      <c r="H12" s="14"/>
      <c r="I12" s="14"/>
      <c r="J12" s="14"/>
      <c r="K12" s="20"/>
      <c r="L12" s="14"/>
      <c r="M12" s="14"/>
      <c r="N12" s="14"/>
      <c r="O12" s="14"/>
      <c r="P12" s="14"/>
      <c r="Q12" s="15"/>
      <c r="R12" s="20"/>
      <c r="S12" s="14"/>
      <c r="T12" s="14"/>
      <c r="U12" s="14"/>
      <c r="V12" s="14"/>
      <c r="W12" s="14"/>
      <c r="X12" s="15"/>
      <c r="Y12" s="20"/>
      <c r="Z12" s="14"/>
      <c r="AA12" s="14"/>
      <c r="AB12" s="14"/>
      <c r="AC12" s="14"/>
      <c r="AD12" s="14"/>
      <c r="AE12" s="24"/>
      <c r="AF12" s="54">
        <f>SUM(D13:AE13)</f>
        <v>0</v>
      </c>
      <c r="AG12" s="54" t="str">
        <f>IF(AF12=0,"",AVERAGE($AF$4:AF13))</f>
        <v/>
      </c>
      <c r="AH12" s="60" t="s">
        <v>19</v>
      </c>
    </row>
    <row r="13" spans="3:34" ht="21" customHeight="1">
      <c r="C13" s="59"/>
      <c r="D13" s="16" t="str">
        <f>IF(OR(D12="週",D12="土",D12=""),"",VLOOKUP(D12,記号!$B$5:$G$49,6,FALSE))</f>
        <v/>
      </c>
      <c r="E13" s="17" t="str">
        <f>IF(OR(E12="週",E12="土",E12=""),"",VLOOKUP(E12,記号!$B$5:$G$49,6,FALSE))</f>
        <v/>
      </c>
      <c r="F13" s="17" t="str">
        <f>IF(OR(F12="週",F12="土",F12=""),"",VLOOKUP(F12,記号!$B$5:$G$49,6,FALSE))</f>
        <v/>
      </c>
      <c r="G13" s="17" t="str">
        <f>IF(OR(G12="週",G12="土",G12=""),"",VLOOKUP(G12,記号!$B$5:$G$49,6,FALSE))</f>
        <v/>
      </c>
      <c r="H13" s="17" t="str">
        <f>IF(OR(H12="週",H12="土",H12=""),"",VLOOKUP(H12,記号!$B$5:$G$49,6,FALSE))</f>
        <v/>
      </c>
      <c r="I13" s="17" t="str">
        <f>IF(OR(I12="週",I12="土",I12=""),"",VLOOKUP(I12,記号!$B$5:$G$49,6,FALSE))</f>
        <v/>
      </c>
      <c r="J13" s="17" t="str">
        <f>IF(OR(J12="週",J12="土",J12=""),"",VLOOKUP(J12,記号!$B$5:$G$49,6,FALSE))</f>
        <v/>
      </c>
      <c r="K13" s="21" t="str">
        <f>IF(OR(K12="週",K12="土",K12=""),"",VLOOKUP(K12,記号!$B$5:$G$49,6,FALSE))</f>
        <v/>
      </c>
      <c r="L13" s="17" t="str">
        <f>IF(OR(L12="週",L12="土",L12=""),"",VLOOKUP(L12,記号!$B$5:$G$49,6,FALSE))</f>
        <v/>
      </c>
      <c r="M13" s="22" t="str">
        <f>IF(OR(M12="週",M12="土",M12=""),"",VLOOKUP(M12,記号!$B$5:$G$49,6,FALSE))</f>
        <v/>
      </c>
      <c r="N13" s="17" t="str">
        <f>IF(OR(N12="週",N12="土",N12=""),"",VLOOKUP(N12,記号!$B$5:$G$49,6,FALSE))</f>
        <v/>
      </c>
      <c r="O13" s="17" t="str">
        <f>IF(OR(O12="週",O12="土",O12=""),"",VLOOKUP(O12,記号!$B$5:$G$49,6,FALSE))</f>
        <v/>
      </c>
      <c r="P13" s="17" t="str">
        <f>IF(OR(P12="週",P12="土",P12=""),"",VLOOKUP(P12,記号!$B$5:$G$49,6,FALSE))</f>
        <v/>
      </c>
      <c r="Q13" s="18" t="str">
        <f>IF(OR(Q12="週",Q12="土",Q12=""),"",VLOOKUP(Q12,記号!$B$5:$G$49,6,FALSE))</f>
        <v/>
      </c>
      <c r="R13" s="21" t="str">
        <f>IF(OR(R12="週",R12="土",R12=""),"",VLOOKUP(R12,記号!$B$5:$G$49,6,FALSE))</f>
        <v/>
      </c>
      <c r="S13" s="22" t="str">
        <f>IF(OR(S12="週",S12="土",S12=""),"",VLOOKUP(S12,記号!$B$5:$G$49,6,FALSE))</f>
        <v/>
      </c>
      <c r="T13" s="22" t="str">
        <f>IF(OR(T12="週",T12="土",T12=""),"",VLOOKUP(T12,記号!$B$5:$G$49,6,FALSE))</f>
        <v/>
      </c>
      <c r="U13" s="17" t="str">
        <f>IF(OR(U12="週",U12="土",U12=""),"",VLOOKUP(U12,記号!$B$5:$G$49,6,FALSE))</f>
        <v/>
      </c>
      <c r="V13" s="17" t="str">
        <f>IF(OR(V12="週",V12="土",V12=""),"",VLOOKUP(V12,記号!$B$5:$G$49,6,FALSE))</f>
        <v/>
      </c>
      <c r="W13" s="17" t="str">
        <f>IF(OR(W12="週",W12="土",W12=""),"",VLOOKUP(W12,記号!$B$5:$G$49,6,FALSE))</f>
        <v/>
      </c>
      <c r="X13" s="18" t="str">
        <f>IF(OR(X12="週",X12="土",X12=""),"",VLOOKUP(X12,記号!$B$5:$G$49,6,FALSE))</f>
        <v/>
      </c>
      <c r="Y13" s="21" t="str">
        <f>IF(OR(Y12="週",Y12="土",Y12=""),"",VLOOKUP(Y12,記号!$B$5:$G$49,6,FALSE))</f>
        <v/>
      </c>
      <c r="Z13" s="22" t="str">
        <f>IF(OR(Z12="週",Z12="土",Z12=""),"",VLOOKUP(Z12,記号!$B$5:$G$49,6,FALSE))</f>
        <v/>
      </c>
      <c r="AA13" s="22" t="str">
        <f>IF(OR(AA12="週",AA12="土",AA12=""),"",VLOOKUP(AA12,記号!$B$5:$G$49,6,FALSE))</f>
        <v/>
      </c>
      <c r="AB13" s="17" t="str">
        <f>IF(OR(AB12="週",AB12="土",AB12=""),"",VLOOKUP(AB12,記号!$B$5:$G$49,6,FALSE))</f>
        <v/>
      </c>
      <c r="AC13" s="17" t="str">
        <f>IF(OR(AC12="週",AC12="土",AC12=""),"",VLOOKUP(AC12,記号!$B$5:$G$49,6,FALSE))</f>
        <v/>
      </c>
      <c r="AD13" s="17" t="str">
        <f>IF(OR(AD12="週",AD12="土",AD12=""),"",VLOOKUP(AD12,記号!$B$5:$G$49,6,FALSE))</f>
        <v/>
      </c>
      <c r="AE13" s="25" t="str">
        <f>IF(OR(AE12="週",AE12="土",AE12=""),"",VLOOKUP(AE12,記号!$B$5:$G$49,6,FALSE))</f>
        <v/>
      </c>
      <c r="AF13" s="55"/>
      <c r="AG13" s="55"/>
      <c r="AH13" s="61"/>
    </row>
    <row r="14" spans="3:34" ht="21" customHeight="1">
      <c r="C14" s="58" t="s">
        <v>7</v>
      </c>
      <c r="D14" s="13"/>
      <c r="E14" s="14"/>
      <c r="F14" s="14"/>
      <c r="G14" s="14"/>
      <c r="H14" s="14"/>
      <c r="I14" s="14"/>
      <c r="J14" s="14"/>
      <c r="K14" s="20"/>
      <c r="L14" s="14"/>
      <c r="M14" s="14"/>
      <c r="N14" s="14"/>
      <c r="O14" s="14"/>
      <c r="P14" s="14"/>
      <c r="Q14" s="15"/>
      <c r="R14" s="20"/>
      <c r="S14" s="14"/>
      <c r="T14" s="14"/>
      <c r="U14" s="14"/>
      <c r="V14" s="14"/>
      <c r="W14" s="14"/>
      <c r="X14" s="15"/>
      <c r="Y14" s="20"/>
      <c r="Z14" s="14"/>
      <c r="AA14" s="14"/>
      <c r="AB14" s="14"/>
      <c r="AC14" s="14"/>
      <c r="AD14" s="14"/>
      <c r="AE14" s="24"/>
      <c r="AF14" s="54">
        <f>SUM(D15:AE15)</f>
        <v>0</v>
      </c>
      <c r="AG14" s="54" t="str">
        <f>IF(AF14=0,"",AVERAGE($AF$4:AF15))</f>
        <v/>
      </c>
      <c r="AH14" s="60" t="s">
        <v>20</v>
      </c>
    </row>
    <row r="15" spans="3:34" ht="21" customHeight="1">
      <c r="C15" s="59"/>
      <c r="D15" s="16" t="str">
        <f>IF(OR(D14="週",D14="土",D14=""),"",VLOOKUP(D14,記号!$B$5:$G$49,6,FALSE))</f>
        <v/>
      </c>
      <c r="E15" s="17" t="str">
        <f>IF(OR(E14="週",E14="土",E14=""),"",VLOOKUP(E14,記号!$B$5:$G$49,6,FALSE))</f>
        <v/>
      </c>
      <c r="F15" s="17" t="str">
        <f>IF(OR(F14="週",F14="土",F14=""),"",VLOOKUP(F14,記号!$B$5:$G$49,6,FALSE))</f>
        <v/>
      </c>
      <c r="G15" s="17" t="str">
        <f>IF(OR(G14="週",G14="土",G14=""),"",VLOOKUP(G14,記号!$B$5:$G$49,6,FALSE))</f>
        <v/>
      </c>
      <c r="H15" s="17" t="str">
        <f>IF(OR(H14="週",H14="土",H14=""),"",VLOOKUP(H14,記号!$B$5:$G$49,6,FALSE))</f>
        <v/>
      </c>
      <c r="I15" s="17" t="str">
        <f>IF(OR(I14="週",I14="土",I14=""),"",VLOOKUP(I14,記号!$B$5:$G$49,6,FALSE))</f>
        <v/>
      </c>
      <c r="J15" s="17" t="str">
        <f>IF(OR(J14="週",J14="土",J14=""),"",VLOOKUP(J14,記号!$B$5:$G$49,6,FALSE))</f>
        <v/>
      </c>
      <c r="K15" s="21" t="str">
        <f>IF(OR(K14="週",K14="土",K14=""),"",VLOOKUP(K14,記号!$B$5:$G$49,6,FALSE))</f>
        <v/>
      </c>
      <c r="L15" s="17" t="str">
        <f>IF(OR(L14="週",L14="土",L14=""),"",VLOOKUP(L14,記号!$B$5:$G$49,6,FALSE))</f>
        <v/>
      </c>
      <c r="M15" s="22" t="str">
        <f>IF(OR(M14="週",M14="土",M14=""),"",VLOOKUP(M14,記号!$B$5:$G$49,6,FALSE))</f>
        <v/>
      </c>
      <c r="N15" s="17" t="str">
        <f>IF(OR(N14="週",N14="土",N14=""),"",VLOOKUP(N14,記号!$B$5:$G$49,6,FALSE))</f>
        <v/>
      </c>
      <c r="O15" s="17" t="str">
        <f>IF(OR(O14="週",O14="土",O14=""),"",VLOOKUP(O14,記号!$B$5:$G$49,6,FALSE))</f>
        <v/>
      </c>
      <c r="P15" s="17" t="str">
        <f>IF(OR(P14="週",P14="土",P14=""),"",VLOOKUP(P14,記号!$B$5:$G$49,6,FALSE))</f>
        <v/>
      </c>
      <c r="Q15" s="18" t="str">
        <f>IF(OR(Q14="週",Q14="土",Q14=""),"",VLOOKUP(Q14,記号!$B$5:$G$49,6,FALSE))</f>
        <v/>
      </c>
      <c r="R15" s="21" t="str">
        <f>IF(OR(R14="週",R14="土",R14=""),"",VLOOKUP(R14,記号!$B$5:$G$49,6,FALSE))</f>
        <v/>
      </c>
      <c r="S15" s="22" t="str">
        <f>IF(OR(S14="週",S14="土",S14=""),"",VLOOKUP(S14,記号!$B$5:$G$49,6,FALSE))</f>
        <v/>
      </c>
      <c r="T15" s="22" t="str">
        <f>IF(OR(T14="週",T14="土",T14=""),"",VLOOKUP(T14,記号!$B$5:$G$49,6,FALSE))</f>
        <v/>
      </c>
      <c r="U15" s="17" t="str">
        <f>IF(OR(U14="週",U14="土",U14=""),"",VLOOKUP(U14,記号!$B$5:$G$49,6,FALSE))</f>
        <v/>
      </c>
      <c r="V15" s="17" t="str">
        <f>IF(OR(V14="週",V14="土",V14=""),"",VLOOKUP(V14,記号!$B$5:$G$49,6,FALSE))</f>
        <v/>
      </c>
      <c r="W15" s="17" t="str">
        <f>IF(OR(W14="週",W14="土",W14=""),"",VLOOKUP(W14,記号!$B$5:$G$49,6,FALSE))</f>
        <v/>
      </c>
      <c r="X15" s="18" t="str">
        <f>IF(OR(X14="週",X14="土",X14=""),"",VLOOKUP(X14,記号!$B$5:$G$49,6,FALSE))</f>
        <v/>
      </c>
      <c r="Y15" s="21" t="str">
        <f>IF(OR(Y14="週",Y14="土",Y14=""),"",VLOOKUP(Y14,記号!$B$5:$G$49,6,FALSE))</f>
        <v/>
      </c>
      <c r="Z15" s="22" t="str">
        <f>IF(OR(Z14="週",Z14="土",Z14=""),"",VLOOKUP(Z14,記号!$B$5:$G$49,6,FALSE))</f>
        <v/>
      </c>
      <c r="AA15" s="22" t="str">
        <f>IF(OR(AA14="週",AA14="土",AA14=""),"",VLOOKUP(AA14,記号!$B$5:$G$49,6,FALSE))</f>
        <v/>
      </c>
      <c r="AB15" s="17" t="str">
        <f>IF(OR(AB14="週",AB14="土",AB14=""),"",VLOOKUP(AB14,記号!$B$5:$G$49,6,FALSE))</f>
        <v/>
      </c>
      <c r="AC15" s="17" t="str">
        <f>IF(OR(AC14="週",AC14="土",AC14=""),"",VLOOKUP(AC14,記号!$B$5:$G$49,6,FALSE))</f>
        <v/>
      </c>
      <c r="AD15" s="17" t="str">
        <f>IF(OR(AD14="週",AD14="土",AD14=""),"",VLOOKUP(AD14,記号!$B$5:$G$49,6,FALSE))</f>
        <v/>
      </c>
      <c r="AE15" s="25" t="str">
        <f>IF(OR(AE14="週",AE14="土",AE14=""),"",VLOOKUP(AE14,記号!$B$5:$G$49,6,FALSE))</f>
        <v/>
      </c>
      <c r="AF15" s="55"/>
      <c r="AG15" s="55"/>
      <c r="AH15" s="61"/>
    </row>
    <row r="16" spans="3:34" ht="21" customHeight="1">
      <c r="C16" s="58" t="s">
        <v>8</v>
      </c>
      <c r="D16" s="13"/>
      <c r="E16" s="14"/>
      <c r="F16" s="14"/>
      <c r="G16" s="14"/>
      <c r="H16" s="14"/>
      <c r="I16" s="14"/>
      <c r="J16" s="14"/>
      <c r="K16" s="20"/>
      <c r="L16" s="14"/>
      <c r="M16" s="14"/>
      <c r="N16" s="14"/>
      <c r="O16" s="14"/>
      <c r="P16" s="14"/>
      <c r="Q16" s="15"/>
      <c r="R16" s="20"/>
      <c r="S16" s="14"/>
      <c r="T16" s="14"/>
      <c r="U16" s="14"/>
      <c r="V16" s="14"/>
      <c r="W16" s="14"/>
      <c r="X16" s="15"/>
      <c r="Y16" s="20"/>
      <c r="Z16" s="14"/>
      <c r="AA16" s="14"/>
      <c r="AB16" s="14"/>
      <c r="AC16" s="14"/>
      <c r="AD16" s="14"/>
      <c r="AE16" s="24"/>
      <c r="AF16" s="54">
        <f>SUM(D17:AE17)</f>
        <v>0</v>
      </c>
      <c r="AG16" s="54" t="str">
        <f>IF(AF16=0,"",AVERAGE($AF$4:AF17))</f>
        <v/>
      </c>
      <c r="AH16" s="60" t="s">
        <v>21</v>
      </c>
    </row>
    <row r="17" spans="3:34" ht="21" customHeight="1">
      <c r="C17" s="59"/>
      <c r="D17" s="16" t="str">
        <f>IF(OR(D16="週",D16="土",D16=""),"",VLOOKUP(D16,記号!$B$5:$G$49,6,FALSE))</f>
        <v/>
      </c>
      <c r="E17" s="17" t="str">
        <f>IF(OR(E16="週",E16="土",E16=""),"",VLOOKUP(E16,記号!$B$5:$G$49,6,FALSE))</f>
        <v/>
      </c>
      <c r="F17" s="17" t="str">
        <f>IF(OR(F16="週",F16="土",F16=""),"",VLOOKUP(F16,記号!$B$5:$G$49,6,FALSE))</f>
        <v/>
      </c>
      <c r="G17" s="17" t="str">
        <f>IF(OR(G16="週",G16="土",G16=""),"",VLOOKUP(G16,記号!$B$5:$G$49,6,FALSE))</f>
        <v/>
      </c>
      <c r="H17" s="17" t="str">
        <f>IF(OR(H16="週",H16="土",H16=""),"",VLOOKUP(H16,記号!$B$5:$G$49,6,FALSE))</f>
        <v/>
      </c>
      <c r="I17" s="17" t="str">
        <f>IF(OR(I16="週",I16="土",I16=""),"",VLOOKUP(I16,記号!$B$5:$G$49,6,FALSE))</f>
        <v/>
      </c>
      <c r="J17" s="17" t="str">
        <f>IF(OR(J16="週",J16="土",J16=""),"",VLOOKUP(J16,記号!$B$5:$G$49,6,FALSE))</f>
        <v/>
      </c>
      <c r="K17" s="21" t="str">
        <f>IF(OR(K16="週",K16="土",K16=""),"",VLOOKUP(K16,記号!$B$5:$G$49,6,FALSE))</f>
        <v/>
      </c>
      <c r="L17" s="17" t="str">
        <f>IF(OR(L16="週",L16="土",L16=""),"",VLOOKUP(L16,記号!$B$5:$G$49,6,FALSE))</f>
        <v/>
      </c>
      <c r="M17" s="22" t="str">
        <f>IF(OR(M16="週",M16="土",M16=""),"",VLOOKUP(M16,記号!$B$5:$G$49,6,FALSE))</f>
        <v/>
      </c>
      <c r="N17" s="17" t="str">
        <f>IF(OR(N16="週",N16="土",N16=""),"",VLOOKUP(N16,記号!$B$5:$G$49,6,FALSE))</f>
        <v/>
      </c>
      <c r="O17" s="17" t="str">
        <f>IF(OR(O16="週",O16="土",O16=""),"",VLOOKUP(O16,記号!$B$5:$G$49,6,FALSE))</f>
        <v/>
      </c>
      <c r="P17" s="17" t="str">
        <f>IF(OR(P16="週",P16="土",P16=""),"",VLOOKUP(P16,記号!$B$5:$G$49,6,FALSE))</f>
        <v/>
      </c>
      <c r="Q17" s="18" t="str">
        <f>IF(OR(Q16="週",Q16="土",Q16=""),"",VLOOKUP(Q16,記号!$B$5:$G$49,6,FALSE))</f>
        <v/>
      </c>
      <c r="R17" s="21" t="str">
        <f>IF(OR(R16="週",R16="土",R16=""),"",VLOOKUP(R16,記号!$B$5:$G$49,6,FALSE))</f>
        <v/>
      </c>
      <c r="S17" s="22" t="str">
        <f>IF(OR(S16="週",S16="土",S16=""),"",VLOOKUP(S16,記号!$B$5:$G$49,6,FALSE))</f>
        <v/>
      </c>
      <c r="T17" s="22" t="str">
        <f>IF(OR(T16="週",T16="土",T16=""),"",VLOOKUP(T16,記号!$B$5:$G$49,6,FALSE))</f>
        <v/>
      </c>
      <c r="U17" s="17" t="str">
        <f>IF(OR(U16="週",U16="土",U16=""),"",VLOOKUP(U16,記号!$B$5:$G$49,6,FALSE))</f>
        <v/>
      </c>
      <c r="V17" s="17" t="str">
        <f>IF(OR(V16="週",V16="土",V16=""),"",VLOOKUP(V16,記号!$B$5:$G$49,6,FALSE))</f>
        <v/>
      </c>
      <c r="W17" s="17" t="str">
        <f>IF(OR(W16="週",W16="土",W16=""),"",VLOOKUP(W16,記号!$B$5:$G$49,6,FALSE))</f>
        <v/>
      </c>
      <c r="X17" s="18" t="str">
        <f>IF(OR(X16="週",X16="土",X16=""),"",VLOOKUP(X16,記号!$B$5:$G$49,6,FALSE))</f>
        <v/>
      </c>
      <c r="Y17" s="21" t="str">
        <f>IF(OR(Y16="週",Y16="土",Y16=""),"",VLOOKUP(Y16,記号!$B$5:$G$49,6,FALSE))</f>
        <v/>
      </c>
      <c r="Z17" s="22" t="str">
        <f>IF(OR(Z16="週",Z16="土",Z16=""),"",VLOOKUP(Z16,記号!$B$5:$G$49,6,FALSE))</f>
        <v/>
      </c>
      <c r="AA17" s="22" t="str">
        <f>IF(OR(AA16="週",AA16="土",AA16=""),"",VLOOKUP(AA16,記号!$B$5:$G$49,6,FALSE))</f>
        <v/>
      </c>
      <c r="AB17" s="17" t="str">
        <f>IF(OR(AB16="週",AB16="土",AB16=""),"",VLOOKUP(AB16,記号!$B$5:$G$49,6,FALSE))</f>
        <v/>
      </c>
      <c r="AC17" s="17" t="str">
        <f>IF(OR(AC16="週",AC16="土",AC16=""),"",VLOOKUP(AC16,記号!$B$5:$G$49,6,FALSE))</f>
        <v/>
      </c>
      <c r="AD17" s="17" t="str">
        <f>IF(OR(AD16="週",AD16="土",AD16=""),"",VLOOKUP(AD16,記号!$B$5:$G$49,6,FALSE))</f>
        <v/>
      </c>
      <c r="AE17" s="25" t="str">
        <f>IF(OR(AE16="週",AE16="土",AE16=""),"",VLOOKUP(AE16,記号!$B$5:$G$49,6,FALSE))</f>
        <v/>
      </c>
      <c r="AF17" s="55"/>
      <c r="AG17" s="55"/>
      <c r="AH17" s="61"/>
    </row>
    <row r="18" spans="3:34" ht="21" customHeight="1">
      <c r="C18" s="58" t="s">
        <v>9</v>
      </c>
      <c r="D18" s="13"/>
      <c r="E18" s="14"/>
      <c r="F18" s="14"/>
      <c r="G18" s="14"/>
      <c r="H18" s="14"/>
      <c r="I18" s="14"/>
      <c r="J18" s="14"/>
      <c r="K18" s="20"/>
      <c r="L18" s="14"/>
      <c r="M18" s="14"/>
      <c r="N18" s="14"/>
      <c r="O18" s="14"/>
      <c r="P18" s="14"/>
      <c r="Q18" s="15"/>
      <c r="R18" s="20"/>
      <c r="S18" s="14"/>
      <c r="T18" s="14"/>
      <c r="U18" s="14"/>
      <c r="V18" s="14"/>
      <c r="W18" s="14"/>
      <c r="X18" s="15"/>
      <c r="Y18" s="20"/>
      <c r="Z18" s="14"/>
      <c r="AA18" s="14"/>
      <c r="AB18" s="14"/>
      <c r="AC18" s="14"/>
      <c r="AD18" s="14"/>
      <c r="AE18" s="24"/>
      <c r="AF18" s="54">
        <f>SUM(D19:AE19)</f>
        <v>0</v>
      </c>
      <c r="AG18" s="54" t="str">
        <f>IF(AF18=0,"",AVERAGE($AF$4:AF19))</f>
        <v/>
      </c>
      <c r="AH18" s="60" t="s">
        <v>22</v>
      </c>
    </row>
    <row r="19" spans="3:34" ht="21" customHeight="1">
      <c r="C19" s="59"/>
      <c r="D19" s="16" t="str">
        <f>IF(OR(D18="週",D18="土",D18=""),"",VLOOKUP(D18,記号!$B$5:$G$49,6,FALSE))</f>
        <v/>
      </c>
      <c r="E19" s="17" t="str">
        <f>IF(OR(E18="週",E18="土",E18=""),"",VLOOKUP(E18,記号!$B$5:$G$49,6,FALSE))</f>
        <v/>
      </c>
      <c r="F19" s="17" t="str">
        <f>IF(OR(F18="週",F18="土",F18=""),"",VLOOKUP(F18,記号!$B$5:$G$49,6,FALSE))</f>
        <v/>
      </c>
      <c r="G19" s="17" t="str">
        <f>IF(OR(G18="週",G18="土",G18=""),"",VLOOKUP(G18,記号!$B$5:$G$49,6,FALSE))</f>
        <v/>
      </c>
      <c r="H19" s="17" t="str">
        <f>IF(OR(H18="週",H18="土",H18=""),"",VLOOKUP(H18,記号!$B$5:$G$49,6,FALSE))</f>
        <v/>
      </c>
      <c r="I19" s="17" t="str">
        <f>IF(OR(I18="週",I18="土",I18=""),"",VLOOKUP(I18,記号!$B$5:$G$49,6,FALSE))</f>
        <v/>
      </c>
      <c r="J19" s="17" t="str">
        <f>IF(OR(J18="週",J18="土",J18=""),"",VLOOKUP(J18,記号!$B$5:$G$49,6,FALSE))</f>
        <v/>
      </c>
      <c r="K19" s="21" t="str">
        <f>IF(OR(K18="週",K18="土",K18=""),"",VLOOKUP(K18,記号!$B$5:$G$49,6,FALSE))</f>
        <v/>
      </c>
      <c r="L19" s="17" t="str">
        <f>IF(OR(L18="週",L18="土",L18=""),"",VLOOKUP(L18,記号!$B$5:$G$49,6,FALSE))</f>
        <v/>
      </c>
      <c r="M19" s="22" t="str">
        <f>IF(OR(M18="週",M18="土",M18=""),"",VLOOKUP(M18,記号!$B$5:$G$49,6,FALSE))</f>
        <v/>
      </c>
      <c r="N19" s="17" t="str">
        <f>IF(OR(N18="週",N18="土",N18=""),"",VLOOKUP(N18,記号!$B$5:$G$49,6,FALSE))</f>
        <v/>
      </c>
      <c r="O19" s="17" t="str">
        <f>IF(OR(O18="週",O18="土",O18=""),"",VLOOKUP(O18,記号!$B$5:$G$49,6,FALSE))</f>
        <v/>
      </c>
      <c r="P19" s="17" t="str">
        <f>IF(OR(P18="週",P18="土",P18=""),"",VLOOKUP(P18,記号!$B$5:$G$49,6,FALSE))</f>
        <v/>
      </c>
      <c r="Q19" s="18" t="str">
        <f>IF(OR(Q18="週",Q18="土",Q18=""),"",VLOOKUP(Q18,記号!$B$5:$G$49,6,FALSE))</f>
        <v/>
      </c>
      <c r="R19" s="21" t="str">
        <f>IF(OR(R18="週",R18="土",R18=""),"",VLOOKUP(R18,記号!$B$5:$G$49,6,FALSE))</f>
        <v/>
      </c>
      <c r="S19" s="22" t="str">
        <f>IF(OR(S18="週",S18="土",S18=""),"",VLOOKUP(S18,記号!$B$5:$G$49,6,FALSE))</f>
        <v/>
      </c>
      <c r="T19" s="22" t="str">
        <f>IF(OR(T18="週",T18="土",T18=""),"",VLOOKUP(T18,記号!$B$5:$G$49,6,FALSE))</f>
        <v/>
      </c>
      <c r="U19" s="17" t="str">
        <f>IF(OR(U18="週",U18="土",U18=""),"",VLOOKUP(U18,記号!$B$5:$G$49,6,FALSE))</f>
        <v/>
      </c>
      <c r="V19" s="17" t="str">
        <f>IF(OR(V18="週",V18="土",V18=""),"",VLOOKUP(V18,記号!$B$5:$G$49,6,FALSE))</f>
        <v/>
      </c>
      <c r="W19" s="17" t="str">
        <f>IF(OR(W18="週",W18="土",W18=""),"",VLOOKUP(W18,記号!$B$5:$G$49,6,FALSE))</f>
        <v/>
      </c>
      <c r="X19" s="18" t="str">
        <f>IF(OR(X18="週",X18="土",X18=""),"",VLOOKUP(X18,記号!$B$5:$G$49,6,FALSE))</f>
        <v/>
      </c>
      <c r="Y19" s="21" t="str">
        <f>IF(OR(Y18="週",Y18="土",Y18=""),"",VLOOKUP(Y18,記号!$B$5:$G$49,6,FALSE))</f>
        <v/>
      </c>
      <c r="Z19" s="22" t="str">
        <f>IF(OR(Z18="週",Z18="土",Z18=""),"",VLOOKUP(Z18,記号!$B$5:$G$49,6,FALSE))</f>
        <v/>
      </c>
      <c r="AA19" s="22" t="str">
        <f>IF(OR(AA18="週",AA18="土",AA18=""),"",VLOOKUP(AA18,記号!$B$5:$G$49,6,FALSE))</f>
        <v/>
      </c>
      <c r="AB19" s="17" t="str">
        <f>IF(OR(AB18="週",AB18="土",AB18=""),"",VLOOKUP(AB18,記号!$B$5:$G$49,6,FALSE))</f>
        <v/>
      </c>
      <c r="AC19" s="17" t="str">
        <f>IF(OR(AC18="週",AC18="土",AC18=""),"",VLOOKUP(AC18,記号!$B$5:$G$49,6,FALSE))</f>
        <v/>
      </c>
      <c r="AD19" s="17" t="str">
        <f>IF(OR(AD18="週",AD18="土",AD18=""),"",VLOOKUP(AD18,記号!$B$5:$G$49,6,FALSE))</f>
        <v/>
      </c>
      <c r="AE19" s="25" t="str">
        <f>IF(OR(AE18="週",AE18="土",AE18=""),"",VLOOKUP(AE18,記号!$B$5:$G$49,6,FALSE))</f>
        <v/>
      </c>
      <c r="AF19" s="55"/>
      <c r="AG19" s="55"/>
      <c r="AH19" s="61"/>
    </row>
    <row r="20" spans="3:34" ht="21" customHeight="1">
      <c r="C20" s="58" t="s">
        <v>10</v>
      </c>
      <c r="D20" s="13"/>
      <c r="E20" s="14"/>
      <c r="F20" s="14"/>
      <c r="G20" s="14"/>
      <c r="H20" s="14"/>
      <c r="I20" s="14"/>
      <c r="J20" s="14"/>
      <c r="K20" s="20"/>
      <c r="L20" s="14"/>
      <c r="M20" s="14"/>
      <c r="N20" s="14"/>
      <c r="O20" s="14"/>
      <c r="P20" s="14"/>
      <c r="Q20" s="15"/>
      <c r="R20" s="20"/>
      <c r="S20" s="14"/>
      <c r="T20" s="14"/>
      <c r="U20" s="14"/>
      <c r="V20" s="14"/>
      <c r="W20" s="14"/>
      <c r="X20" s="15"/>
      <c r="Y20" s="20"/>
      <c r="Z20" s="14"/>
      <c r="AA20" s="14"/>
      <c r="AB20" s="14"/>
      <c r="AC20" s="14"/>
      <c r="AD20" s="14"/>
      <c r="AE20" s="24"/>
      <c r="AF20" s="54">
        <f>SUM(D21:AE21)</f>
        <v>0</v>
      </c>
      <c r="AG20" s="54" t="str">
        <f>IF(AF20=0,"",AVERAGE($AF$4:AF21))</f>
        <v/>
      </c>
      <c r="AH20" s="60" t="s">
        <v>23</v>
      </c>
    </row>
    <row r="21" spans="3:34" ht="21" customHeight="1">
      <c r="C21" s="59"/>
      <c r="D21" s="16" t="str">
        <f>IF(OR(D20="週",D20="土",D20=""),"",VLOOKUP(D20,記号!$B$5:$G$49,6,FALSE))</f>
        <v/>
      </c>
      <c r="E21" s="17" t="str">
        <f>IF(OR(E20="週",E20="土",E20=""),"",VLOOKUP(E20,記号!$B$5:$G$49,6,FALSE))</f>
        <v/>
      </c>
      <c r="F21" s="17" t="str">
        <f>IF(OR(F20="週",F20="土",F20=""),"",VLOOKUP(F20,記号!$B$5:$G$49,6,FALSE))</f>
        <v/>
      </c>
      <c r="G21" s="17" t="str">
        <f>IF(OR(G20="週",G20="土",G20=""),"",VLOOKUP(G20,記号!$B$5:$G$49,6,FALSE))</f>
        <v/>
      </c>
      <c r="H21" s="17" t="str">
        <f>IF(OR(H20="週",H20="土",H20=""),"",VLOOKUP(H20,記号!$B$5:$G$49,6,FALSE))</f>
        <v/>
      </c>
      <c r="I21" s="17" t="str">
        <f>IF(OR(I20="週",I20="土",I20=""),"",VLOOKUP(I20,記号!$B$5:$G$49,6,FALSE))</f>
        <v/>
      </c>
      <c r="J21" s="17" t="str">
        <f>IF(OR(J20="週",J20="土",J20=""),"",VLOOKUP(J20,記号!$B$5:$G$49,6,FALSE))</f>
        <v/>
      </c>
      <c r="K21" s="21" t="str">
        <f>IF(OR(K20="週",K20="土",K20=""),"",VLOOKUP(K20,記号!$B$5:$G$49,6,FALSE))</f>
        <v/>
      </c>
      <c r="L21" s="17" t="str">
        <f>IF(OR(L20="週",L20="土",L20=""),"",VLOOKUP(L20,記号!$B$5:$G$49,6,FALSE))</f>
        <v/>
      </c>
      <c r="M21" s="22" t="str">
        <f>IF(OR(M20="週",M20="土",M20=""),"",VLOOKUP(M20,記号!$B$5:$G$49,6,FALSE))</f>
        <v/>
      </c>
      <c r="N21" s="17" t="str">
        <f>IF(OR(N20="週",N20="土",N20=""),"",VLOOKUP(N20,記号!$B$5:$G$49,6,FALSE))</f>
        <v/>
      </c>
      <c r="O21" s="17" t="str">
        <f>IF(OR(O20="週",O20="土",O20=""),"",VLOOKUP(O20,記号!$B$5:$G$49,6,FALSE))</f>
        <v/>
      </c>
      <c r="P21" s="17" t="str">
        <f>IF(OR(P20="週",P20="土",P20=""),"",VLOOKUP(P20,記号!$B$5:$G$49,6,FALSE))</f>
        <v/>
      </c>
      <c r="Q21" s="18" t="str">
        <f>IF(OR(Q20="週",Q20="土",Q20=""),"",VLOOKUP(Q20,記号!$B$5:$G$49,6,FALSE))</f>
        <v/>
      </c>
      <c r="R21" s="21" t="str">
        <f>IF(OR(R20="週",R20="土",R20=""),"",VLOOKUP(R20,記号!$B$5:$G$49,6,FALSE))</f>
        <v/>
      </c>
      <c r="S21" s="22" t="str">
        <f>IF(OR(S20="週",S20="土",S20=""),"",VLOOKUP(S20,記号!$B$5:$G$49,6,FALSE))</f>
        <v/>
      </c>
      <c r="T21" s="22" t="str">
        <f>IF(OR(T20="週",T20="土",T20=""),"",VLOOKUP(T20,記号!$B$5:$G$49,6,FALSE))</f>
        <v/>
      </c>
      <c r="U21" s="17" t="str">
        <f>IF(OR(U20="週",U20="土",U20=""),"",VLOOKUP(U20,記号!$B$5:$G$49,6,FALSE))</f>
        <v/>
      </c>
      <c r="V21" s="17" t="str">
        <f>IF(OR(V20="週",V20="土",V20=""),"",VLOOKUP(V20,記号!$B$5:$G$49,6,FALSE))</f>
        <v/>
      </c>
      <c r="W21" s="17" t="str">
        <f>IF(OR(W20="週",W20="土",W20=""),"",VLOOKUP(W20,記号!$B$5:$G$49,6,FALSE))</f>
        <v/>
      </c>
      <c r="X21" s="18" t="str">
        <f>IF(OR(X20="週",X20="土",X20=""),"",VLOOKUP(X20,記号!$B$5:$G$49,6,FALSE))</f>
        <v/>
      </c>
      <c r="Y21" s="21" t="str">
        <f>IF(OR(Y20="週",Y20="土",Y20=""),"",VLOOKUP(Y20,記号!$B$5:$G$49,6,FALSE))</f>
        <v/>
      </c>
      <c r="Z21" s="22" t="str">
        <f>IF(OR(Z20="週",Z20="土",Z20=""),"",VLOOKUP(Z20,記号!$B$5:$G$49,6,FALSE))</f>
        <v/>
      </c>
      <c r="AA21" s="22" t="str">
        <f>IF(OR(AA20="週",AA20="土",AA20=""),"",VLOOKUP(AA20,記号!$B$5:$G$49,6,FALSE))</f>
        <v/>
      </c>
      <c r="AB21" s="17" t="str">
        <f>IF(OR(AB20="週",AB20="土",AB20=""),"",VLOOKUP(AB20,記号!$B$5:$G$49,6,FALSE))</f>
        <v/>
      </c>
      <c r="AC21" s="17" t="str">
        <f>IF(OR(AC20="週",AC20="土",AC20=""),"",VLOOKUP(AC20,記号!$B$5:$G$49,6,FALSE))</f>
        <v/>
      </c>
      <c r="AD21" s="17" t="str">
        <f>IF(OR(AD20="週",AD20="土",AD20=""),"",VLOOKUP(AD20,記号!$B$5:$G$49,6,FALSE))</f>
        <v/>
      </c>
      <c r="AE21" s="25" t="str">
        <f>IF(OR(AE20="週",AE20="土",AE20=""),"",VLOOKUP(AE20,記号!$B$5:$G$49,6,FALSE))</f>
        <v/>
      </c>
      <c r="AF21" s="55"/>
      <c r="AG21" s="55"/>
      <c r="AH21" s="61"/>
    </row>
    <row r="22" spans="3:34" ht="21" customHeight="1">
      <c r="C22" s="58" t="s">
        <v>11</v>
      </c>
      <c r="D22" s="13"/>
      <c r="E22" s="14"/>
      <c r="F22" s="14"/>
      <c r="G22" s="14"/>
      <c r="H22" s="14"/>
      <c r="I22" s="14"/>
      <c r="J22" s="14"/>
      <c r="K22" s="20"/>
      <c r="L22" s="14"/>
      <c r="M22" s="14"/>
      <c r="N22" s="14"/>
      <c r="O22" s="14"/>
      <c r="P22" s="14"/>
      <c r="Q22" s="15"/>
      <c r="R22" s="20"/>
      <c r="S22" s="14"/>
      <c r="T22" s="14"/>
      <c r="U22" s="14"/>
      <c r="V22" s="14"/>
      <c r="W22" s="14"/>
      <c r="X22" s="15"/>
      <c r="Y22" s="20"/>
      <c r="Z22" s="14"/>
      <c r="AA22" s="14"/>
      <c r="AB22" s="14"/>
      <c r="AC22" s="14"/>
      <c r="AD22" s="14"/>
      <c r="AE22" s="24"/>
      <c r="AF22" s="54">
        <f>SUM(D23:AE23)</f>
        <v>0</v>
      </c>
      <c r="AG22" s="54" t="str">
        <f>IF(AF22=0,"",AVERAGE($AF$4:AF23))</f>
        <v/>
      </c>
      <c r="AH22" s="60" t="s">
        <v>24</v>
      </c>
    </row>
    <row r="23" spans="3:34" ht="21" customHeight="1">
      <c r="C23" s="59"/>
      <c r="D23" s="16" t="str">
        <f>IF(OR(D22="週",D22="土",D22=""),"",VLOOKUP(D22,記号!$B$5:$G$49,6,FALSE))</f>
        <v/>
      </c>
      <c r="E23" s="17" t="str">
        <f>IF(OR(E22="週",E22="土",E22=""),"",VLOOKUP(E22,記号!$B$5:$G$49,6,FALSE))</f>
        <v/>
      </c>
      <c r="F23" s="17" t="str">
        <f>IF(OR(F22="週",F22="土",F22=""),"",VLOOKUP(F22,記号!$B$5:$G$49,6,FALSE))</f>
        <v/>
      </c>
      <c r="G23" s="17" t="str">
        <f>IF(OR(G22="週",G22="土",G22=""),"",VLOOKUP(G22,記号!$B$5:$G$49,6,FALSE))</f>
        <v/>
      </c>
      <c r="H23" s="17" t="str">
        <f>IF(OR(H22="週",H22="土",H22=""),"",VLOOKUP(H22,記号!$B$5:$G$49,6,FALSE))</f>
        <v/>
      </c>
      <c r="I23" s="17" t="str">
        <f>IF(OR(I22="週",I22="土",I22=""),"",VLOOKUP(I22,記号!$B$5:$G$49,6,FALSE))</f>
        <v/>
      </c>
      <c r="J23" s="17" t="str">
        <f>IF(OR(J22="週",J22="土",J22=""),"",VLOOKUP(J22,記号!$B$5:$G$49,6,FALSE))</f>
        <v/>
      </c>
      <c r="K23" s="21" t="str">
        <f>IF(OR(K22="週",K22="土",K22=""),"",VLOOKUP(K22,記号!$B$5:$G$49,6,FALSE))</f>
        <v/>
      </c>
      <c r="L23" s="17" t="str">
        <f>IF(OR(L22="週",L22="土",L22=""),"",VLOOKUP(L22,記号!$B$5:$G$49,6,FALSE))</f>
        <v/>
      </c>
      <c r="M23" s="22" t="str">
        <f>IF(OR(M22="週",M22="土",M22=""),"",VLOOKUP(M22,記号!$B$5:$G$49,6,FALSE))</f>
        <v/>
      </c>
      <c r="N23" s="17" t="str">
        <f>IF(OR(N22="週",N22="土",N22=""),"",VLOOKUP(N22,記号!$B$5:$G$49,6,FALSE))</f>
        <v/>
      </c>
      <c r="O23" s="17" t="str">
        <f>IF(OR(O22="週",O22="土",O22=""),"",VLOOKUP(O22,記号!$B$5:$G$49,6,FALSE))</f>
        <v/>
      </c>
      <c r="P23" s="17" t="str">
        <f>IF(OR(P22="週",P22="土",P22=""),"",VLOOKUP(P22,記号!$B$5:$G$49,6,FALSE))</f>
        <v/>
      </c>
      <c r="Q23" s="18" t="str">
        <f>IF(OR(Q22="週",Q22="土",Q22=""),"",VLOOKUP(Q22,記号!$B$5:$G$49,6,FALSE))</f>
        <v/>
      </c>
      <c r="R23" s="21" t="str">
        <f>IF(OR(R22="週",R22="土",R22=""),"",VLOOKUP(R22,記号!$B$5:$G$49,6,FALSE))</f>
        <v/>
      </c>
      <c r="S23" s="22" t="str">
        <f>IF(OR(S22="週",S22="土",S22=""),"",VLOOKUP(S22,記号!$B$5:$G$49,6,FALSE))</f>
        <v/>
      </c>
      <c r="T23" s="22" t="str">
        <f>IF(OR(T22="週",T22="土",T22=""),"",VLOOKUP(T22,記号!$B$5:$G$49,6,FALSE))</f>
        <v/>
      </c>
      <c r="U23" s="17" t="str">
        <f>IF(OR(U22="週",U22="土",U22=""),"",VLOOKUP(U22,記号!$B$5:$G$49,6,FALSE))</f>
        <v/>
      </c>
      <c r="V23" s="17" t="str">
        <f>IF(OR(V22="週",V22="土",V22=""),"",VLOOKUP(V22,記号!$B$5:$G$49,6,FALSE))</f>
        <v/>
      </c>
      <c r="W23" s="17" t="str">
        <f>IF(OR(W22="週",W22="土",W22=""),"",VLOOKUP(W22,記号!$B$5:$G$49,6,FALSE))</f>
        <v/>
      </c>
      <c r="X23" s="18" t="str">
        <f>IF(OR(X22="週",X22="土",X22=""),"",VLOOKUP(X22,記号!$B$5:$G$49,6,FALSE))</f>
        <v/>
      </c>
      <c r="Y23" s="21" t="str">
        <f>IF(OR(Y22="週",Y22="土",Y22=""),"",VLOOKUP(Y22,記号!$B$5:$G$49,6,FALSE))</f>
        <v/>
      </c>
      <c r="Z23" s="22" t="str">
        <f>IF(OR(Z22="週",Z22="土",Z22=""),"",VLOOKUP(Z22,記号!$B$5:$G$49,6,FALSE))</f>
        <v/>
      </c>
      <c r="AA23" s="22" t="str">
        <f>IF(OR(AA22="週",AA22="土",AA22=""),"",VLOOKUP(AA22,記号!$B$5:$G$49,6,FALSE))</f>
        <v/>
      </c>
      <c r="AB23" s="17" t="str">
        <f>IF(OR(AB22="週",AB22="土",AB22=""),"",VLOOKUP(AB22,記号!$B$5:$G$49,6,FALSE))</f>
        <v/>
      </c>
      <c r="AC23" s="17" t="str">
        <f>IF(OR(AC22="週",AC22="土",AC22=""),"",VLOOKUP(AC22,記号!$B$5:$G$49,6,FALSE))</f>
        <v/>
      </c>
      <c r="AD23" s="17" t="str">
        <f>IF(OR(AD22="週",AD22="土",AD22=""),"",VLOOKUP(AD22,記号!$B$5:$G$49,6,FALSE))</f>
        <v/>
      </c>
      <c r="AE23" s="25" t="str">
        <f>IF(OR(AE22="週",AE22="土",AE22=""),"",VLOOKUP(AE22,記号!$B$5:$G$49,6,FALSE))</f>
        <v/>
      </c>
      <c r="AF23" s="55"/>
      <c r="AG23" s="55"/>
      <c r="AH23" s="61"/>
    </row>
    <row r="24" spans="3:34" ht="21" customHeight="1">
      <c r="C24" s="58" t="s">
        <v>12</v>
      </c>
      <c r="D24" s="13"/>
      <c r="E24" s="14"/>
      <c r="F24" s="14"/>
      <c r="G24" s="14"/>
      <c r="H24" s="14"/>
      <c r="I24" s="14"/>
      <c r="J24" s="14"/>
      <c r="K24" s="20"/>
      <c r="L24" s="14"/>
      <c r="M24" s="14"/>
      <c r="N24" s="14"/>
      <c r="O24" s="14"/>
      <c r="P24" s="14"/>
      <c r="Q24" s="15"/>
      <c r="R24" s="20"/>
      <c r="S24" s="14"/>
      <c r="T24" s="14"/>
      <c r="U24" s="14"/>
      <c r="V24" s="14"/>
      <c r="W24" s="14"/>
      <c r="X24" s="15"/>
      <c r="Y24" s="20"/>
      <c r="Z24" s="14"/>
      <c r="AA24" s="14"/>
      <c r="AB24" s="14"/>
      <c r="AC24" s="14"/>
      <c r="AD24" s="14"/>
      <c r="AE24" s="24"/>
      <c r="AF24" s="54">
        <f>SUM(D25:AE25)</f>
        <v>0</v>
      </c>
      <c r="AG24" s="54" t="str">
        <f>IF(AF24=0,"",AVERAGE($AF$4:AF25))</f>
        <v/>
      </c>
      <c r="AH24" s="60" t="s">
        <v>25</v>
      </c>
    </row>
    <row r="25" spans="3:34" ht="21" customHeight="1">
      <c r="C25" s="59"/>
      <c r="D25" s="16" t="str">
        <f>IF(OR(D24="週",D24="土",D24=""),"",VLOOKUP(D24,記号!$B$5:$G$49,6,FALSE))</f>
        <v/>
      </c>
      <c r="E25" s="17" t="str">
        <f>IF(OR(E24="週",E24="土",E24=""),"",VLOOKUP(E24,記号!$B$5:$G$49,6,FALSE))</f>
        <v/>
      </c>
      <c r="F25" s="17" t="str">
        <f>IF(OR(F24="週",F24="土",F24=""),"",VLOOKUP(F24,記号!$B$5:$G$49,6,FALSE))</f>
        <v/>
      </c>
      <c r="G25" s="17" t="str">
        <f>IF(OR(G24="週",G24="土",G24=""),"",VLOOKUP(G24,記号!$B$5:$G$49,6,FALSE))</f>
        <v/>
      </c>
      <c r="H25" s="17" t="str">
        <f>IF(OR(H24="週",H24="土",H24=""),"",VLOOKUP(H24,記号!$B$5:$G$49,6,FALSE))</f>
        <v/>
      </c>
      <c r="I25" s="17" t="str">
        <f>IF(OR(I24="週",I24="土",I24=""),"",VLOOKUP(I24,記号!$B$5:$G$49,6,FALSE))</f>
        <v/>
      </c>
      <c r="J25" s="17" t="str">
        <f>IF(OR(J24="週",J24="土",J24=""),"",VLOOKUP(J24,記号!$B$5:$G$49,6,FALSE))</f>
        <v/>
      </c>
      <c r="K25" s="21" t="str">
        <f>IF(OR(K24="週",K24="土",K24=""),"",VLOOKUP(K24,記号!$B$5:$G$49,6,FALSE))</f>
        <v/>
      </c>
      <c r="L25" s="17" t="str">
        <f>IF(OR(L24="週",L24="土",L24=""),"",VLOOKUP(L24,記号!$B$5:$G$49,6,FALSE))</f>
        <v/>
      </c>
      <c r="M25" s="22" t="str">
        <f>IF(OR(M24="週",M24="土",M24=""),"",VLOOKUP(M24,記号!$B$5:$G$49,6,FALSE))</f>
        <v/>
      </c>
      <c r="N25" s="17" t="str">
        <f>IF(OR(N24="週",N24="土",N24=""),"",VLOOKUP(N24,記号!$B$5:$G$49,6,FALSE))</f>
        <v/>
      </c>
      <c r="O25" s="17" t="str">
        <f>IF(OR(O24="週",O24="土",O24=""),"",VLOOKUP(O24,記号!$B$5:$G$49,6,FALSE))</f>
        <v/>
      </c>
      <c r="P25" s="17" t="str">
        <f>IF(OR(P24="週",P24="土",P24=""),"",VLOOKUP(P24,記号!$B$5:$G$49,6,FALSE))</f>
        <v/>
      </c>
      <c r="Q25" s="18" t="str">
        <f>IF(OR(Q24="週",Q24="土",Q24=""),"",VLOOKUP(Q24,記号!$B$5:$G$49,6,FALSE))</f>
        <v/>
      </c>
      <c r="R25" s="21" t="str">
        <f>IF(OR(R24="週",R24="土",R24=""),"",VLOOKUP(R24,記号!$B$5:$G$49,6,FALSE))</f>
        <v/>
      </c>
      <c r="S25" s="22" t="str">
        <f>IF(OR(S24="週",S24="土",S24=""),"",VLOOKUP(S24,記号!$B$5:$G$49,6,FALSE))</f>
        <v/>
      </c>
      <c r="T25" s="22" t="str">
        <f>IF(OR(T24="週",T24="土",T24=""),"",VLOOKUP(T24,記号!$B$5:$G$49,6,FALSE))</f>
        <v/>
      </c>
      <c r="U25" s="17" t="str">
        <f>IF(OR(U24="週",U24="土",U24=""),"",VLOOKUP(U24,記号!$B$5:$G$49,6,FALSE))</f>
        <v/>
      </c>
      <c r="V25" s="17" t="str">
        <f>IF(OR(V24="週",V24="土",V24=""),"",VLOOKUP(V24,記号!$B$5:$G$49,6,FALSE))</f>
        <v/>
      </c>
      <c r="W25" s="17" t="str">
        <f>IF(OR(W24="週",W24="土",W24=""),"",VLOOKUP(W24,記号!$B$5:$G$49,6,FALSE))</f>
        <v/>
      </c>
      <c r="X25" s="18" t="str">
        <f>IF(OR(X24="週",X24="土",X24=""),"",VLOOKUP(X24,記号!$B$5:$G$49,6,FALSE))</f>
        <v/>
      </c>
      <c r="Y25" s="21" t="str">
        <f>IF(OR(Y24="週",Y24="土",Y24=""),"",VLOOKUP(Y24,記号!$B$5:$G$49,6,FALSE))</f>
        <v/>
      </c>
      <c r="Z25" s="22" t="str">
        <f>IF(OR(Z24="週",Z24="土",Z24=""),"",VLOOKUP(Z24,記号!$B$5:$G$49,6,FALSE))</f>
        <v/>
      </c>
      <c r="AA25" s="22" t="str">
        <f>IF(OR(AA24="週",AA24="土",AA24=""),"",VLOOKUP(AA24,記号!$B$5:$G$49,6,FALSE))</f>
        <v/>
      </c>
      <c r="AB25" s="17" t="str">
        <f>IF(OR(AB24="週",AB24="土",AB24=""),"",VLOOKUP(AB24,記号!$B$5:$G$49,6,FALSE))</f>
        <v/>
      </c>
      <c r="AC25" s="17" t="str">
        <f>IF(OR(AC24="週",AC24="土",AC24=""),"",VLOOKUP(AC24,記号!$B$5:$G$49,6,FALSE))</f>
        <v/>
      </c>
      <c r="AD25" s="17" t="str">
        <f>IF(OR(AD24="週",AD24="土",AD24=""),"",VLOOKUP(AD24,記号!$B$5:$G$49,6,FALSE))</f>
        <v/>
      </c>
      <c r="AE25" s="25" t="str">
        <f>IF(OR(AE24="週",AE24="土",AE24=""),"",VLOOKUP(AE24,記号!$B$5:$G$49,6,FALSE))</f>
        <v/>
      </c>
      <c r="AF25" s="55"/>
      <c r="AG25" s="55"/>
      <c r="AH25" s="61"/>
    </row>
    <row r="26" spans="3:34" ht="21" customHeight="1">
      <c r="C26" s="58" t="s">
        <v>13</v>
      </c>
      <c r="D26" s="13"/>
      <c r="E26" s="14"/>
      <c r="F26" s="14"/>
      <c r="G26" s="14"/>
      <c r="H26" s="14"/>
      <c r="I26" s="14"/>
      <c r="J26" s="14"/>
      <c r="K26" s="20"/>
      <c r="L26" s="14"/>
      <c r="M26" s="14"/>
      <c r="N26" s="14"/>
      <c r="O26" s="14"/>
      <c r="P26" s="14"/>
      <c r="Q26" s="15"/>
      <c r="R26" s="20"/>
      <c r="S26" s="14"/>
      <c r="T26" s="14"/>
      <c r="U26" s="14"/>
      <c r="V26" s="14"/>
      <c r="W26" s="14"/>
      <c r="X26" s="15"/>
      <c r="Y26" s="20"/>
      <c r="Z26" s="14"/>
      <c r="AA26" s="14"/>
      <c r="AB26" s="14"/>
      <c r="AC26" s="14"/>
      <c r="AD26" s="14"/>
      <c r="AE26" s="24"/>
      <c r="AF26" s="54">
        <f>SUM(D27:AE27)</f>
        <v>0</v>
      </c>
      <c r="AG26" s="54" t="str">
        <f>IF(AF26=0,"",AVERAGE($AF$4:AF27))</f>
        <v/>
      </c>
      <c r="AH26" s="60" t="s">
        <v>26</v>
      </c>
    </row>
    <row r="27" spans="3:34" ht="21" customHeight="1">
      <c r="C27" s="59"/>
      <c r="D27" s="16" t="str">
        <f>IF(OR(D26="週",D26="土",D26=""),"",VLOOKUP(D26,記号!$B$5:$G$49,6,FALSE))</f>
        <v/>
      </c>
      <c r="E27" s="17" t="str">
        <f>IF(OR(E26="週",E26="土",E26=""),"",VLOOKUP(E26,記号!$B$5:$G$49,6,FALSE))</f>
        <v/>
      </c>
      <c r="F27" s="17" t="str">
        <f>IF(OR(F26="週",F26="土",F26=""),"",VLOOKUP(F26,記号!$B$5:$G$49,6,FALSE))</f>
        <v/>
      </c>
      <c r="G27" s="17" t="str">
        <f>IF(OR(G26="週",G26="土",G26=""),"",VLOOKUP(G26,記号!$B$5:$G$49,6,FALSE))</f>
        <v/>
      </c>
      <c r="H27" s="17" t="str">
        <f>IF(OR(H26="週",H26="土",H26=""),"",VLOOKUP(H26,記号!$B$5:$G$49,6,FALSE))</f>
        <v/>
      </c>
      <c r="I27" s="17" t="str">
        <f>IF(OR(I26="週",I26="土",I26=""),"",VLOOKUP(I26,記号!$B$5:$G$49,6,FALSE))</f>
        <v/>
      </c>
      <c r="J27" s="17" t="str">
        <f>IF(OR(J26="週",J26="土",J26=""),"",VLOOKUP(J26,記号!$B$5:$G$49,6,FALSE))</f>
        <v/>
      </c>
      <c r="K27" s="21" t="str">
        <f>IF(OR(K26="週",K26="土",K26=""),"",VLOOKUP(K26,記号!$B$5:$G$49,6,FALSE))</f>
        <v/>
      </c>
      <c r="L27" s="17" t="str">
        <f>IF(OR(L26="週",L26="土",L26=""),"",VLOOKUP(L26,記号!$B$5:$G$49,6,FALSE))</f>
        <v/>
      </c>
      <c r="M27" s="22" t="str">
        <f>IF(OR(M26="週",M26="土",M26=""),"",VLOOKUP(M26,記号!$B$5:$G$49,6,FALSE))</f>
        <v/>
      </c>
      <c r="N27" s="17" t="str">
        <f>IF(OR(N26="週",N26="土",N26=""),"",VLOOKUP(N26,記号!$B$5:$G$49,6,FALSE))</f>
        <v/>
      </c>
      <c r="O27" s="17" t="str">
        <f>IF(OR(O26="週",O26="土",O26=""),"",VLOOKUP(O26,記号!$B$5:$G$49,6,FALSE))</f>
        <v/>
      </c>
      <c r="P27" s="17" t="str">
        <f>IF(OR(P26="週",P26="土",P26=""),"",VLOOKUP(P26,記号!$B$5:$G$49,6,FALSE))</f>
        <v/>
      </c>
      <c r="Q27" s="18" t="str">
        <f>IF(OR(Q26="週",Q26="土",Q26=""),"",VLOOKUP(Q26,記号!$B$5:$G$49,6,FALSE))</f>
        <v/>
      </c>
      <c r="R27" s="21" t="str">
        <f>IF(OR(R26="週",R26="土",R26=""),"",VLOOKUP(R26,記号!$B$5:$G$49,6,FALSE))</f>
        <v/>
      </c>
      <c r="S27" s="22" t="str">
        <f>IF(OR(S26="週",S26="土",S26=""),"",VLOOKUP(S26,記号!$B$5:$G$49,6,FALSE))</f>
        <v/>
      </c>
      <c r="T27" s="22" t="str">
        <f>IF(OR(T26="週",T26="土",T26=""),"",VLOOKUP(T26,記号!$B$5:$G$49,6,FALSE))</f>
        <v/>
      </c>
      <c r="U27" s="17" t="str">
        <f>IF(OR(U26="週",U26="土",U26=""),"",VLOOKUP(U26,記号!$B$5:$G$49,6,FALSE))</f>
        <v/>
      </c>
      <c r="V27" s="17" t="str">
        <f>IF(OR(V26="週",V26="土",V26=""),"",VLOOKUP(V26,記号!$B$5:$G$49,6,FALSE))</f>
        <v/>
      </c>
      <c r="W27" s="17" t="str">
        <f>IF(OR(W26="週",W26="土",W26=""),"",VLOOKUP(W26,記号!$B$5:$G$49,6,FALSE))</f>
        <v/>
      </c>
      <c r="X27" s="18" t="str">
        <f>IF(OR(X26="週",X26="土",X26=""),"",VLOOKUP(X26,記号!$B$5:$G$49,6,FALSE))</f>
        <v/>
      </c>
      <c r="Y27" s="21" t="str">
        <f>IF(OR(Y26="週",Y26="土",Y26=""),"",VLOOKUP(Y26,記号!$B$5:$G$49,6,FALSE))</f>
        <v/>
      </c>
      <c r="Z27" s="22" t="str">
        <f>IF(OR(Z26="週",Z26="土",Z26=""),"",VLOOKUP(Z26,記号!$B$5:$G$49,6,FALSE))</f>
        <v/>
      </c>
      <c r="AA27" s="22" t="str">
        <f>IF(OR(AA26="週",AA26="土",AA26=""),"",VLOOKUP(AA26,記号!$B$5:$G$49,6,FALSE))</f>
        <v/>
      </c>
      <c r="AB27" s="17" t="str">
        <f>IF(OR(AB26="週",AB26="土",AB26=""),"",VLOOKUP(AB26,記号!$B$5:$G$49,6,FALSE))</f>
        <v/>
      </c>
      <c r="AC27" s="17" t="str">
        <f>IF(OR(AC26="週",AC26="土",AC26=""),"",VLOOKUP(AC26,記号!$B$5:$G$49,6,FALSE))</f>
        <v/>
      </c>
      <c r="AD27" s="17" t="str">
        <f>IF(OR(AD26="週",AD26="土",AD26=""),"",VLOOKUP(AD26,記号!$B$5:$G$49,6,FALSE))</f>
        <v/>
      </c>
      <c r="AE27" s="25" t="str">
        <f>IF(OR(AE26="週",AE26="土",AE26=""),"",VLOOKUP(AE26,記号!$B$5:$G$49,6,FALSE))</f>
        <v/>
      </c>
      <c r="AF27" s="55"/>
      <c r="AG27" s="55"/>
      <c r="AH27" s="61"/>
    </row>
    <row r="28" spans="3:34" ht="21" customHeight="1">
      <c r="C28" s="58" t="s">
        <v>14</v>
      </c>
      <c r="D28" s="13"/>
      <c r="E28" s="14"/>
      <c r="F28" s="14"/>
      <c r="G28" s="14"/>
      <c r="H28" s="14"/>
      <c r="I28" s="14"/>
      <c r="J28" s="14"/>
      <c r="K28" s="20"/>
      <c r="L28" s="14"/>
      <c r="M28" s="14"/>
      <c r="N28" s="14"/>
      <c r="O28" s="14"/>
      <c r="P28" s="14"/>
      <c r="Q28" s="15"/>
      <c r="R28" s="20"/>
      <c r="S28" s="14"/>
      <c r="T28" s="14"/>
      <c r="U28" s="14"/>
      <c r="V28" s="14"/>
      <c r="W28" s="14"/>
      <c r="X28" s="15"/>
      <c r="Y28" s="20"/>
      <c r="Z28" s="14"/>
      <c r="AA28" s="14"/>
      <c r="AB28" s="14"/>
      <c r="AC28" s="14"/>
      <c r="AD28" s="14"/>
      <c r="AE28" s="24"/>
      <c r="AF28" s="54">
        <f>SUM(D29:AE29)</f>
        <v>0</v>
      </c>
      <c r="AG28" s="54" t="str">
        <f>IF(AF28=0,"",AVERAGE($AF$4:AF29))</f>
        <v/>
      </c>
      <c r="AH28" s="60" t="s">
        <v>27</v>
      </c>
    </row>
    <row r="29" spans="3:34" ht="21" customHeight="1">
      <c r="C29" s="59"/>
      <c r="D29" s="16" t="str">
        <f>IF(OR(D28="週",D28="土",D28=""),"",VLOOKUP(D28,記号!$B$5:$G$49,6,FALSE))</f>
        <v/>
      </c>
      <c r="E29" s="17" t="str">
        <f>IF(OR(E28="週",E28="土",E28=""),"",VLOOKUP(E28,記号!$B$5:$G$49,6,FALSE))</f>
        <v/>
      </c>
      <c r="F29" s="17" t="str">
        <f>IF(OR(F28="週",F28="土",F28=""),"",VLOOKUP(F28,記号!$B$5:$G$49,6,FALSE))</f>
        <v/>
      </c>
      <c r="G29" s="17" t="str">
        <f>IF(OR(G28="週",G28="土",G28=""),"",VLOOKUP(G28,記号!$B$5:$G$49,6,FALSE))</f>
        <v/>
      </c>
      <c r="H29" s="17" t="str">
        <f>IF(OR(H28="週",H28="土",H28=""),"",VLOOKUP(H28,記号!$B$5:$G$49,6,FALSE))</f>
        <v/>
      </c>
      <c r="I29" s="17" t="str">
        <f>IF(OR(I28="週",I28="土",I28=""),"",VLOOKUP(I28,記号!$B$5:$G$49,6,FALSE))</f>
        <v/>
      </c>
      <c r="J29" s="17" t="str">
        <f>IF(OR(J28="週",J28="土",J28=""),"",VLOOKUP(J28,記号!$B$5:$G$49,6,FALSE))</f>
        <v/>
      </c>
      <c r="K29" s="21" t="str">
        <f>IF(OR(K28="週",K28="土",K28=""),"",VLOOKUP(K28,記号!$B$5:$G$49,6,FALSE))</f>
        <v/>
      </c>
      <c r="L29" s="17" t="str">
        <f>IF(OR(L28="週",L28="土",L28=""),"",VLOOKUP(L28,記号!$B$5:$G$49,6,FALSE))</f>
        <v/>
      </c>
      <c r="M29" s="22" t="str">
        <f>IF(OR(M28="週",M28="土",M28=""),"",VLOOKUP(M28,記号!$B$5:$G$49,6,FALSE))</f>
        <v/>
      </c>
      <c r="N29" s="17" t="str">
        <f>IF(OR(N28="週",N28="土",N28=""),"",VLOOKUP(N28,記号!$B$5:$G$49,6,FALSE))</f>
        <v/>
      </c>
      <c r="O29" s="17" t="str">
        <f>IF(OR(O28="週",O28="土",O28=""),"",VLOOKUP(O28,記号!$B$5:$G$49,6,FALSE))</f>
        <v/>
      </c>
      <c r="P29" s="17" t="str">
        <f>IF(OR(P28="週",P28="土",P28=""),"",VLOOKUP(P28,記号!$B$5:$G$49,6,FALSE))</f>
        <v/>
      </c>
      <c r="Q29" s="18" t="str">
        <f>IF(OR(Q28="週",Q28="土",Q28=""),"",VLOOKUP(Q28,記号!$B$5:$G$49,6,FALSE))</f>
        <v/>
      </c>
      <c r="R29" s="21" t="str">
        <f>IF(OR(R28="週",R28="土",R28=""),"",VLOOKUP(R28,記号!$B$5:$G$49,6,FALSE))</f>
        <v/>
      </c>
      <c r="S29" s="22" t="str">
        <f>IF(OR(S28="週",S28="土",S28=""),"",VLOOKUP(S28,記号!$B$5:$G$49,6,FALSE))</f>
        <v/>
      </c>
      <c r="T29" s="22" t="str">
        <f>IF(OR(T28="週",T28="土",T28=""),"",VLOOKUP(T28,記号!$B$5:$G$49,6,FALSE))</f>
        <v/>
      </c>
      <c r="U29" s="17" t="str">
        <f>IF(OR(U28="週",U28="土",U28=""),"",VLOOKUP(U28,記号!$B$5:$G$49,6,FALSE))</f>
        <v/>
      </c>
      <c r="V29" s="17" t="str">
        <f>IF(OR(V28="週",V28="土",V28=""),"",VLOOKUP(V28,記号!$B$5:$G$49,6,FALSE))</f>
        <v/>
      </c>
      <c r="W29" s="17" t="str">
        <f>IF(OR(W28="週",W28="土",W28=""),"",VLOOKUP(W28,記号!$B$5:$G$49,6,FALSE))</f>
        <v/>
      </c>
      <c r="X29" s="18" t="str">
        <f>IF(OR(X28="週",X28="土",X28=""),"",VLOOKUP(X28,記号!$B$5:$G$49,6,FALSE))</f>
        <v/>
      </c>
      <c r="Y29" s="21" t="str">
        <f>IF(OR(Y28="週",Y28="土",Y28=""),"",VLOOKUP(Y28,記号!$B$5:$G$49,6,FALSE))</f>
        <v/>
      </c>
      <c r="Z29" s="22" t="str">
        <f>IF(OR(Z28="週",Z28="土",Z28=""),"",VLOOKUP(Z28,記号!$B$5:$G$49,6,FALSE))</f>
        <v/>
      </c>
      <c r="AA29" s="22" t="str">
        <f>IF(OR(AA28="週",AA28="土",AA28=""),"",VLOOKUP(AA28,記号!$B$5:$G$49,6,FALSE))</f>
        <v/>
      </c>
      <c r="AB29" s="17" t="str">
        <f>IF(OR(AB28="週",AB28="土",AB28=""),"",VLOOKUP(AB28,記号!$B$5:$G$49,6,FALSE))</f>
        <v/>
      </c>
      <c r="AC29" s="17" t="str">
        <f>IF(OR(AC28="週",AC28="土",AC28=""),"",VLOOKUP(AC28,記号!$B$5:$G$49,6,FALSE))</f>
        <v/>
      </c>
      <c r="AD29" s="17" t="str">
        <f>IF(OR(AD28="週",AD28="土",AD28=""),"",VLOOKUP(AD28,記号!$B$5:$G$49,6,FALSE))</f>
        <v/>
      </c>
      <c r="AE29" s="25" t="str">
        <f>IF(OR(AE28="週",AE28="土",AE28=""),"",VLOOKUP(AE28,記号!$B$5:$G$49,6,FALSE))</f>
        <v/>
      </c>
      <c r="AF29" s="55"/>
      <c r="AG29" s="55"/>
      <c r="AH29" s="61"/>
    </row>
  </sheetData>
  <mergeCells count="51">
    <mergeCell ref="C28:C29"/>
    <mergeCell ref="AF28:AF29"/>
    <mergeCell ref="AH6:AH7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C22:C23"/>
    <mergeCell ref="AF22:AF23"/>
    <mergeCell ref="C24:C25"/>
    <mergeCell ref="AF24:AF25"/>
    <mergeCell ref="C26:C27"/>
    <mergeCell ref="AF26:AF27"/>
    <mergeCell ref="AG24:AG25"/>
    <mergeCell ref="AG26:AG27"/>
    <mergeCell ref="AG28:AG29"/>
    <mergeCell ref="C16:C17"/>
    <mergeCell ref="AF16:AF17"/>
    <mergeCell ref="C18:C19"/>
    <mergeCell ref="AF18:AF19"/>
    <mergeCell ref="C20:C21"/>
    <mergeCell ref="AF20:AF21"/>
    <mergeCell ref="C10:C11"/>
    <mergeCell ref="AF10:AF11"/>
    <mergeCell ref="C12:C13"/>
    <mergeCell ref="AF12:AF13"/>
    <mergeCell ref="C14:C15"/>
    <mergeCell ref="AF14:AF15"/>
    <mergeCell ref="C4:C5"/>
    <mergeCell ref="AF4:AF5"/>
    <mergeCell ref="C6:C7"/>
    <mergeCell ref="AF6:AF7"/>
    <mergeCell ref="C8:C9"/>
    <mergeCell ref="AF8:AF9"/>
    <mergeCell ref="AG4:AG5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2:AG23"/>
  </mergeCells>
  <phoneticPr fontId="5"/>
  <pageMargins left="0.15748031496062992" right="0.15748031496062992" top="1.1299999999999999" bottom="0.77" header="0.31496062992125984" footer="0.43"/>
  <pageSetup paperSize="8" scale="66" fitToHeight="0" orientation="portrait" r:id="rId1"/>
  <headerFooter>
    <oddFooter>&amp;R&amp;"ＤＦＧ細丸ゴシック体,標準"&amp;Z&amp;F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記号!$C$6:$C$49</xm:f>
          </x14:formula1>
          <xm:sqref>E4:AE4 E6:AE6 E8:AE8 E10:AE10 E12:AE12 E14:AE14 E16:AE16 E18:AE18 E20:AE20 E22:AE22 E24:AE24 E26:AE26 E28:AE28</xm:sqref>
        </x14:dataValidation>
        <x14:dataValidation type="list" allowBlank="1" showInputMessage="1" showErrorMessage="1">
          <x14:formula1>
            <xm:f>記号!$B$4:$B$49</xm:f>
          </x14:formula1>
          <xm:sqref>D4 D6 D8 D10 D12 D14 D16 D18 D20 D22 D24 D26 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31"/>
  <sheetViews>
    <sheetView tabSelected="1" view="pageBreakPreview" zoomScale="72" zoomScaleNormal="79" zoomScaleSheetLayoutView="72" workbookViewId="0">
      <pane xSplit="2" ySplit="3" topLeftCell="C4" activePane="bottomRight" state="frozen"/>
      <selection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topRigh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Lef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Right" activeCell="F10" sqref="F10"/>
    </sheetView>
  </sheetViews>
  <sheetFormatPr defaultRowHeight="14.25"/>
  <cols>
    <col min="1" max="1" width="3" style="3" customWidth="1"/>
    <col min="2" max="2" width="14.875" style="6" customWidth="1"/>
    <col min="3" max="3" width="5.75" style="1" customWidth="1"/>
    <col min="4" max="10" width="5.75" style="2" customWidth="1"/>
    <col min="11" max="12" width="5.75" style="1" customWidth="1"/>
    <col min="13" max="17" width="5.75" style="2" customWidth="1"/>
    <col min="18" max="19" width="5.75" style="1" customWidth="1"/>
    <col min="20" max="24" width="5.75" style="2" customWidth="1"/>
    <col min="25" max="26" width="5.75" style="1" customWidth="1"/>
    <col min="27" max="30" width="5.75" style="2" customWidth="1"/>
    <col min="31" max="32" width="8.5" style="27" customWidth="1"/>
    <col min="33" max="33" width="25.25" style="26" customWidth="1"/>
    <col min="34" max="16384" width="9" style="3"/>
  </cols>
  <sheetData>
    <row r="2" spans="2:33" ht="23.25" customHeight="1">
      <c r="C2" s="5"/>
      <c r="E2" s="4"/>
      <c r="F2" s="3"/>
      <c r="G2" s="3"/>
    </row>
    <row r="3" spans="2:33" ht="27" customHeight="1">
      <c r="B3" s="7"/>
      <c r="C3" s="10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9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2">
        <v>14</v>
      </c>
      <c r="Q3" s="19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  <c r="W3" s="12">
        <v>21</v>
      </c>
      <c r="X3" s="19">
        <v>22</v>
      </c>
      <c r="Y3" s="11">
        <v>23</v>
      </c>
      <c r="Z3" s="11">
        <v>24</v>
      </c>
      <c r="AA3" s="11">
        <v>25</v>
      </c>
      <c r="AB3" s="11">
        <v>26</v>
      </c>
      <c r="AC3" s="11">
        <v>27</v>
      </c>
      <c r="AD3" s="23">
        <v>28</v>
      </c>
      <c r="AE3" s="8" t="s">
        <v>0</v>
      </c>
      <c r="AF3" s="28" t="s">
        <v>1</v>
      </c>
    </row>
    <row r="4" spans="2:33" ht="21" customHeight="1">
      <c r="B4" s="58" t="s">
        <v>2</v>
      </c>
      <c r="C4" s="13" t="s">
        <v>68</v>
      </c>
      <c r="D4" s="14" t="s">
        <v>120</v>
      </c>
      <c r="E4" s="14" t="s">
        <v>120</v>
      </c>
      <c r="F4" s="14" t="s">
        <v>79</v>
      </c>
      <c r="G4" s="14" t="s">
        <v>68</v>
      </c>
      <c r="H4" s="14" t="s">
        <v>80</v>
      </c>
      <c r="I4" s="14" t="s">
        <v>72</v>
      </c>
      <c r="J4" s="20" t="s">
        <v>73</v>
      </c>
      <c r="K4" s="14" t="s">
        <v>120</v>
      </c>
      <c r="L4" s="14" t="s">
        <v>68</v>
      </c>
      <c r="M4" s="14" t="s">
        <v>80</v>
      </c>
      <c r="N4" s="14" t="s">
        <v>72</v>
      </c>
      <c r="O4" s="14" t="s">
        <v>73</v>
      </c>
      <c r="P4" s="15" t="s">
        <v>121</v>
      </c>
      <c r="Q4" s="20" t="s">
        <v>68</v>
      </c>
      <c r="R4" s="14" t="s">
        <v>68</v>
      </c>
      <c r="S4" s="14" t="s">
        <v>80</v>
      </c>
      <c r="T4" s="14" t="s">
        <v>72</v>
      </c>
      <c r="U4" s="14" t="s">
        <v>73</v>
      </c>
      <c r="V4" s="14" t="s">
        <v>122</v>
      </c>
      <c r="W4" s="15" t="s">
        <v>85</v>
      </c>
      <c r="X4" s="20" t="s">
        <v>80</v>
      </c>
      <c r="Y4" s="14" t="s">
        <v>72</v>
      </c>
      <c r="Z4" s="14" t="s">
        <v>73</v>
      </c>
      <c r="AA4" s="14" t="s">
        <v>120</v>
      </c>
      <c r="AB4" s="14" t="s">
        <v>68</v>
      </c>
      <c r="AC4" s="14" t="s">
        <v>68</v>
      </c>
      <c r="AD4" s="24" t="s">
        <v>120</v>
      </c>
      <c r="AE4" s="62">
        <f>SUM(C5:AD5)</f>
        <v>6.458333333333333</v>
      </c>
      <c r="AF4" s="66"/>
    </row>
    <row r="5" spans="2:33" ht="21" customHeight="1">
      <c r="B5" s="59"/>
      <c r="C5" s="16">
        <f>IF(OR(C4="週",C4="土",C4=""),"",VLOOKUP(C4,記号!$B$5:$G$49,6,FALSE))</f>
        <v>0.32291666666666663</v>
      </c>
      <c r="D5" s="17" t="str">
        <f>IF(OR(D4="週",D4="土",D4=""),"",VLOOKUP(D4,記号!$B$5:$G$49,6,FALSE))</f>
        <v/>
      </c>
      <c r="E5" s="17" t="str">
        <f>IF(OR(E4="週",E4="土",E4=""),"",VLOOKUP(E4,記号!$B$5:$G$49,6,FALSE))</f>
        <v/>
      </c>
      <c r="F5" s="17">
        <f>IF(OR(F4="週",F4="土",F4=""),"",VLOOKUP(F4,記号!$B$5:$G$49,6,FALSE))</f>
        <v>0.31249999999999994</v>
      </c>
      <c r="G5" s="17">
        <f>IF(OR(G4="週",G4="土",G4=""),"",VLOOKUP(G4,記号!$B$5:$G$49,6,FALSE))</f>
        <v>0.32291666666666663</v>
      </c>
      <c r="H5" s="17">
        <f>IF(OR(H4="週",H4="土",H4=""),"",VLOOKUP(H4,記号!$B$5:$G$49,6,FALSE))</f>
        <v>0.32291666666666669</v>
      </c>
      <c r="I5" s="17">
        <f>IF(OR(I4="週",I4="土",I4=""),"",VLOOKUP(I4,記号!$B$5:$G$49,6,FALSE))</f>
        <v>0.14583333333333334</v>
      </c>
      <c r="J5" s="21">
        <f>IF(OR(J4="週",J4="土",J4=""),"",VLOOKUP(J4,記号!$B$5:$G$49,6,FALSE))</f>
        <v>0.34375</v>
      </c>
      <c r="K5" s="17" t="str">
        <f>IF(OR(K4="週",K4="土",K4=""),"",VLOOKUP(K4,記号!$B$5:$G$49,6,FALSE))</f>
        <v/>
      </c>
      <c r="L5" s="22">
        <f>IF(OR(L4="週",L4="土",L4=""),"",VLOOKUP(L4,記号!$B$5:$G$49,6,FALSE))</f>
        <v>0.32291666666666663</v>
      </c>
      <c r="M5" s="17">
        <f>IF(OR(M4="週",M4="土",M4=""),"",VLOOKUP(M4,記号!$B$5:$G$49,6,FALSE))</f>
        <v>0.32291666666666669</v>
      </c>
      <c r="N5" s="17">
        <f>IF(OR(N4="週",N4="土",N4=""),"",VLOOKUP(N4,記号!$B$5:$G$49,6,FALSE))</f>
        <v>0.14583333333333334</v>
      </c>
      <c r="O5" s="17">
        <f>IF(OR(O4="週",O4="土",O4=""),"",VLOOKUP(O4,記号!$B$5:$G$49,6,FALSE))</f>
        <v>0.34375</v>
      </c>
      <c r="P5" s="18">
        <f>IF(OR(P4="週",P4="土",P4=""),"",VLOOKUP(P4,記号!$B$5:$G$49,6,FALSE))</f>
        <v>0.32291666666666663</v>
      </c>
      <c r="Q5" s="21">
        <f>IF(OR(Q4="週",Q4="土",Q4=""),"",VLOOKUP(Q4,記号!$B$5:$G$49,6,FALSE))</f>
        <v>0.32291666666666663</v>
      </c>
      <c r="R5" s="22">
        <f>IF(OR(R4="週",R4="土",R4=""),"",VLOOKUP(R4,記号!$B$5:$G$49,6,FALSE))</f>
        <v>0.32291666666666663</v>
      </c>
      <c r="S5" s="22">
        <f>IF(OR(S4="週",S4="土",S4=""),"",VLOOKUP(S4,記号!$B$5:$G$49,6,FALSE))</f>
        <v>0.32291666666666669</v>
      </c>
      <c r="T5" s="17">
        <f>IF(OR(T4="週",T4="土",T4=""),"",VLOOKUP(T4,記号!$B$5:$G$49,6,FALSE))</f>
        <v>0.14583333333333334</v>
      </c>
      <c r="U5" s="17">
        <f>IF(OR(U4="週",U4="土",U4=""),"",VLOOKUP(U4,記号!$B$5:$G$49,6,FALSE))</f>
        <v>0.34375</v>
      </c>
      <c r="V5" s="17">
        <f>IF(OR(V4="週",V4="土",V4=""),"",VLOOKUP(V4,記号!$B$5:$G$49,6,FALSE))</f>
        <v>0.3125</v>
      </c>
      <c r="W5" s="18" t="str">
        <f>IF(OR(W4="週",W4="土",W4=""),"",VLOOKUP(W4,記号!$B$5:$G$49,6,FALSE))</f>
        <v/>
      </c>
      <c r="X5" s="21">
        <f>IF(OR(X4="週",X4="土",X4=""),"",VLOOKUP(X4,記号!$B$5:$G$49,6,FALSE))</f>
        <v>0.32291666666666669</v>
      </c>
      <c r="Y5" s="22">
        <f>IF(OR(Y4="週",Y4="土",Y4=""),"",VLOOKUP(Y4,記号!$B$5:$G$49,6,FALSE))</f>
        <v>0.14583333333333334</v>
      </c>
      <c r="Z5" s="22">
        <f>IF(OR(Z4="週",Z4="土",Z4=""),"",VLOOKUP(Z4,記号!$B$5:$G$49,6,FALSE))</f>
        <v>0.34375</v>
      </c>
      <c r="AA5" s="17" t="str">
        <f>IF(OR(AA4="週",AA4="土",AA4=""),"",VLOOKUP(AA4,記号!$B$5:$G$49,6,FALSE))</f>
        <v/>
      </c>
      <c r="AB5" s="17">
        <f>IF(OR(AB4="週",AB4="土",AB4=""),"",VLOOKUP(AB4,記号!$B$5:$G$49,6,FALSE))</f>
        <v>0.32291666666666663</v>
      </c>
      <c r="AC5" s="17">
        <f>IF(OR(AC4="週",AC4="土",AC4=""),"",VLOOKUP(AC4,記号!$B$5:$G$49,6,FALSE))</f>
        <v>0.32291666666666663</v>
      </c>
      <c r="AD5" s="25" t="str">
        <f>IF(OR(AD4="週",AD4="土",AD4=""),"",VLOOKUP(AD4,記号!$B$5:$G$49,6,FALSE))</f>
        <v/>
      </c>
      <c r="AE5" s="63"/>
      <c r="AF5" s="67"/>
    </row>
    <row r="6" spans="2:33" ht="21" customHeight="1">
      <c r="B6" s="58" t="s">
        <v>3</v>
      </c>
      <c r="C6" s="13" t="s">
        <v>68</v>
      </c>
      <c r="D6" s="14" t="s">
        <v>120</v>
      </c>
      <c r="E6" s="14" t="s">
        <v>120</v>
      </c>
      <c r="F6" s="14" t="s">
        <v>79</v>
      </c>
      <c r="G6" s="14" t="s">
        <v>68</v>
      </c>
      <c r="H6" s="14" t="s">
        <v>80</v>
      </c>
      <c r="I6" s="14" t="s">
        <v>72</v>
      </c>
      <c r="J6" s="20" t="s">
        <v>73</v>
      </c>
      <c r="K6" s="14" t="s">
        <v>120</v>
      </c>
      <c r="L6" s="14" t="s">
        <v>68</v>
      </c>
      <c r="M6" s="14" t="s">
        <v>80</v>
      </c>
      <c r="N6" s="14" t="s">
        <v>72</v>
      </c>
      <c r="O6" s="14" t="s">
        <v>73</v>
      </c>
      <c r="P6" s="15" t="s">
        <v>121</v>
      </c>
      <c r="Q6" s="20" t="s">
        <v>68</v>
      </c>
      <c r="R6" s="14" t="s">
        <v>68</v>
      </c>
      <c r="S6" s="14" t="s">
        <v>80</v>
      </c>
      <c r="T6" s="14" t="s">
        <v>72</v>
      </c>
      <c r="U6" s="14" t="s">
        <v>73</v>
      </c>
      <c r="V6" s="14" t="s">
        <v>122</v>
      </c>
      <c r="W6" s="15" t="s">
        <v>68</v>
      </c>
      <c r="X6" s="20" t="s">
        <v>80</v>
      </c>
      <c r="Y6" s="14" t="s">
        <v>72</v>
      </c>
      <c r="Z6" s="14" t="s">
        <v>73</v>
      </c>
      <c r="AA6" s="14" t="s">
        <v>120</v>
      </c>
      <c r="AB6" s="14" t="s">
        <v>68</v>
      </c>
      <c r="AC6" s="14" t="s">
        <v>68</v>
      </c>
      <c r="AD6" s="24" t="s">
        <v>120</v>
      </c>
      <c r="AE6" s="62">
        <f>SUM(C7:AD7)</f>
        <v>6.78125</v>
      </c>
      <c r="AF6" s="64">
        <f>IF(AE6=0,"",AVERAGE($AE$4:AE7))</f>
        <v>6.6197916666666661</v>
      </c>
      <c r="AG6" s="60" t="s">
        <v>16</v>
      </c>
    </row>
    <row r="7" spans="2:33" ht="21" customHeight="1">
      <c r="B7" s="59"/>
      <c r="C7" s="16">
        <f>IF(OR(C6="週",C6="土",C6=""),"",VLOOKUP(C6,記号!$B$5:$G$49,6,FALSE))</f>
        <v>0.32291666666666663</v>
      </c>
      <c r="D7" s="17" t="str">
        <f>IF(OR(D6="週",D6="土",D6=""),"",VLOOKUP(D6,記号!$B$5:$G$49,6,FALSE))</f>
        <v/>
      </c>
      <c r="E7" s="17" t="str">
        <f>IF(OR(E6="週",E6="土",E6=""),"",VLOOKUP(E6,記号!$B$5:$G$49,6,FALSE))</f>
        <v/>
      </c>
      <c r="F7" s="17">
        <f>IF(OR(F6="週",F6="土",F6=""),"",VLOOKUP(F6,記号!$B$5:$G$49,6,FALSE))</f>
        <v>0.31249999999999994</v>
      </c>
      <c r="G7" s="17">
        <f>IF(OR(G6="週",G6="土",G6=""),"",VLOOKUP(G6,記号!$B$5:$G$49,6,FALSE))</f>
        <v>0.32291666666666663</v>
      </c>
      <c r="H7" s="17">
        <f>IF(OR(H6="週",H6="土",H6=""),"",VLOOKUP(H6,記号!$B$5:$G$49,6,FALSE))</f>
        <v>0.32291666666666669</v>
      </c>
      <c r="I7" s="17">
        <f>IF(OR(I6="週",I6="土",I6=""),"",VLOOKUP(I6,記号!$B$5:$G$49,6,FALSE))</f>
        <v>0.14583333333333334</v>
      </c>
      <c r="J7" s="21">
        <f>IF(OR(J6="週",J6="土",J6=""),"",VLOOKUP(J6,記号!$B$5:$G$49,6,FALSE))</f>
        <v>0.34375</v>
      </c>
      <c r="K7" s="17" t="str">
        <f>IF(OR(K6="週",K6="土",K6=""),"",VLOOKUP(K6,記号!$B$5:$G$49,6,FALSE))</f>
        <v/>
      </c>
      <c r="L7" s="22">
        <f>IF(OR(L6="週",L6="土",L6=""),"",VLOOKUP(L6,記号!$B$5:$G$49,6,FALSE))</f>
        <v>0.32291666666666663</v>
      </c>
      <c r="M7" s="17">
        <f>IF(OR(M6="週",M6="土",M6=""),"",VLOOKUP(M6,記号!$B$5:$G$49,6,FALSE))</f>
        <v>0.32291666666666669</v>
      </c>
      <c r="N7" s="17">
        <f>IF(OR(N6="週",N6="土",N6=""),"",VLOOKUP(N6,記号!$B$5:$G$49,6,FALSE))</f>
        <v>0.14583333333333334</v>
      </c>
      <c r="O7" s="17">
        <f>IF(OR(O6="週",O6="土",O6=""),"",VLOOKUP(O6,記号!$B$5:$G$49,6,FALSE))</f>
        <v>0.34375</v>
      </c>
      <c r="P7" s="18">
        <f>IF(OR(P6="週",P6="土",P6=""),"",VLOOKUP(P6,記号!$B$5:$G$49,6,FALSE))</f>
        <v>0.32291666666666663</v>
      </c>
      <c r="Q7" s="21">
        <f>IF(OR(Q6="週",Q6="土",Q6=""),"",VLOOKUP(Q6,記号!$B$5:$G$49,6,FALSE))</f>
        <v>0.32291666666666663</v>
      </c>
      <c r="R7" s="22">
        <f>IF(OR(R6="週",R6="土",R6=""),"",VLOOKUP(R6,記号!$B$5:$G$49,6,FALSE))</f>
        <v>0.32291666666666663</v>
      </c>
      <c r="S7" s="22">
        <f>IF(OR(S6="週",S6="土",S6=""),"",VLOOKUP(S6,記号!$B$5:$G$49,6,FALSE))</f>
        <v>0.32291666666666669</v>
      </c>
      <c r="T7" s="17">
        <f>IF(OR(T6="週",T6="土",T6=""),"",VLOOKUP(T6,記号!$B$5:$G$49,6,FALSE))</f>
        <v>0.14583333333333334</v>
      </c>
      <c r="U7" s="17">
        <f>IF(OR(U6="週",U6="土",U6=""),"",VLOOKUP(U6,記号!$B$5:$G$49,6,FALSE))</f>
        <v>0.34375</v>
      </c>
      <c r="V7" s="17">
        <f>IF(OR(V6="週",V6="土",V6=""),"",VLOOKUP(V6,記号!$B$5:$G$49,6,FALSE))</f>
        <v>0.3125</v>
      </c>
      <c r="W7" s="18">
        <f>IF(OR(W6="週",W6="土",W6=""),"",VLOOKUP(W6,記号!$B$5:$G$49,6,FALSE))</f>
        <v>0.32291666666666663</v>
      </c>
      <c r="X7" s="21">
        <f>IF(OR(X6="週",X6="土",X6=""),"",VLOOKUP(X6,記号!$B$5:$G$49,6,FALSE))</f>
        <v>0.32291666666666669</v>
      </c>
      <c r="Y7" s="22">
        <f>IF(OR(Y6="週",Y6="土",Y6=""),"",VLOOKUP(Y6,記号!$B$5:$G$49,6,FALSE))</f>
        <v>0.14583333333333334</v>
      </c>
      <c r="Z7" s="22">
        <f>IF(OR(Z6="週",Z6="土",Z6=""),"",VLOOKUP(Z6,記号!$B$5:$G$49,6,FALSE))</f>
        <v>0.34375</v>
      </c>
      <c r="AA7" s="17" t="str">
        <f>IF(OR(AA6="週",AA6="土",AA6=""),"",VLOOKUP(AA6,記号!$B$5:$G$49,6,FALSE))</f>
        <v/>
      </c>
      <c r="AB7" s="17">
        <f>IF(OR(AB6="週",AB6="土",AB6=""),"",VLOOKUP(AB6,記号!$B$5:$G$49,6,FALSE))</f>
        <v>0.32291666666666663</v>
      </c>
      <c r="AC7" s="17">
        <f>IF(OR(AC6="週",AC6="土",AC6=""),"",VLOOKUP(AC6,記号!$B$5:$G$49,6,FALSE))</f>
        <v>0.32291666666666663</v>
      </c>
      <c r="AD7" s="25" t="str">
        <f>IF(OR(AD6="週",AD6="土",AD6=""),"",VLOOKUP(AD6,記号!$B$5:$G$49,6,FALSE))</f>
        <v/>
      </c>
      <c r="AE7" s="63"/>
      <c r="AF7" s="65"/>
      <c r="AG7" s="61"/>
    </row>
    <row r="8" spans="2:33" ht="21" customHeight="1">
      <c r="B8" s="58" t="s">
        <v>4</v>
      </c>
      <c r="C8" s="13" t="s">
        <v>68</v>
      </c>
      <c r="D8" s="14" t="s">
        <v>120</v>
      </c>
      <c r="E8" s="14" t="s">
        <v>120</v>
      </c>
      <c r="F8" s="14" t="s">
        <v>79</v>
      </c>
      <c r="G8" s="14" t="s">
        <v>68</v>
      </c>
      <c r="H8" s="14" t="s">
        <v>80</v>
      </c>
      <c r="I8" s="14" t="s">
        <v>72</v>
      </c>
      <c r="J8" s="20" t="s">
        <v>73</v>
      </c>
      <c r="K8" s="14" t="s">
        <v>120</v>
      </c>
      <c r="L8" s="14" t="s">
        <v>68</v>
      </c>
      <c r="M8" s="14" t="s">
        <v>80</v>
      </c>
      <c r="N8" s="14" t="s">
        <v>72</v>
      </c>
      <c r="O8" s="14" t="s">
        <v>73</v>
      </c>
      <c r="P8" s="15" t="s">
        <v>85</v>
      </c>
      <c r="Q8" s="20" t="s">
        <v>68</v>
      </c>
      <c r="R8" s="14" t="s">
        <v>68</v>
      </c>
      <c r="S8" s="14" t="s">
        <v>80</v>
      </c>
      <c r="T8" s="14" t="s">
        <v>72</v>
      </c>
      <c r="U8" s="14" t="s">
        <v>73</v>
      </c>
      <c r="V8" s="14" t="s">
        <v>122</v>
      </c>
      <c r="W8" s="15" t="s">
        <v>85</v>
      </c>
      <c r="X8" s="20" t="s">
        <v>80</v>
      </c>
      <c r="Y8" s="14" t="s">
        <v>72</v>
      </c>
      <c r="Z8" s="14" t="s">
        <v>73</v>
      </c>
      <c r="AA8" s="14" t="s">
        <v>120</v>
      </c>
      <c r="AB8" s="14" t="s">
        <v>68</v>
      </c>
      <c r="AC8" s="14" t="s">
        <v>68</v>
      </c>
      <c r="AD8" s="24" t="s">
        <v>120</v>
      </c>
      <c r="AE8" s="62">
        <f>SUM(C9:AD9)</f>
        <v>6.1354166666666661</v>
      </c>
      <c r="AF8" s="64">
        <f>IF(AE8=0,"",AVERAGE($AE$4:AE9))</f>
        <v>6.458333333333333</v>
      </c>
      <c r="AG8" s="60" t="s">
        <v>17</v>
      </c>
    </row>
    <row r="9" spans="2:33" ht="21" customHeight="1">
      <c r="B9" s="59"/>
      <c r="C9" s="16">
        <f>IF(OR(C8="週",C8="土",C8=""),"",VLOOKUP(C8,記号!$B$5:$G$49,6,FALSE))</f>
        <v>0.32291666666666663</v>
      </c>
      <c r="D9" s="17" t="str">
        <f>IF(OR(D8="週",D8="土",D8=""),"",VLOOKUP(D8,記号!$B$5:$G$49,6,FALSE))</f>
        <v/>
      </c>
      <c r="E9" s="17" t="str">
        <f>IF(OR(E8="週",E8="土",E8=""),"",VLOOKUP(E8,記号!$B$5:$G$49,6,FALSE))</f>
        <v/>
      </c>
      <c r="F9" s="17">
        <f>IF(OR(F8="週",F8="土",F8=""),"",VLOOKUP(F8,記号!$B$5:$G$49,6,FALSE))</f>
        <v>0.31249999999999994</v>
      </c>
      <c r="G9" s="17">
        <f>IF(OR(G8="週",G8="土",G8=""),"",VLOOKUP(G8,記号!$B$5:$G$49,6,FALSE))</f>
        <v>0.32291666666666663</v>
      </c>
      <c r="H9" s="17">
        <f>IF(OR(H8="週",H8="土",H8=""),"",VLOOKUP(H8,記号!$B$5:$G$49,6,FALSE))</f>
        <v>0.32291666666666669</v>
      </c>
      <c r="I9" s="17">
        <f>IF(OR(I8="週",I8="土",I8=""),"",VLOOKUP(I8,記号!$B$5:$G$49,6,FALSE))</f>
        <v>0.14583333333333334</v>
      </c>
      <c r="J9" s="21">
        <f>IF(OR(J8="週",J8="土",J8=""),"",VLOOKUP(J8,記号!$B$5:$G$49,6,FALSE))</f>
        <v>0.34375</v>
      </c>
      <c r="K9" s="17" t="str">
        <f>IF(OR(K8="週",K8="土",K8=""),"",VLOOKUP(K8,記号!$B$5:$G$49,6,FALSE))</f>
        <v/>
      </c>
      <c r="L9" s="22">
        <f>IF(OR(L8="週",L8="土",L8=""),"",VLOOKUP(L8,記号!$B$5:$G$49,6,FALSE))</f>
        <v>0.32291666666666663</v>
      </c>
      <c r="M9" s="17">
        <f>IF(OR(M8="週",M8="土",M8=""),"",VLOOKUP(M8,記号!$B$5:$G$49,6,FALSE))</f>
        <v>0.32291666666666669</v>
      </c>
      <c r="N9" s="17">
        <f>IF(OR(N8="週",N8="土",N8=""),"",VLOOKUP(N8,記号!$B$5:$G$49,6,FALSE))</f>
        <v>0.14583333333333334</v>
      </c>
      <c r="O9" s="17">
        <f>IF(OR(O8="週",O8="土",O8=""),"",VLOOKUP(O8,記号!$B$5:$G$49,6,FALSE))</f>
        <v>0.34375</v>
      </c>
      <c r="P9" s="18" t="str">
        <f>IF(OR(P8="週",P8="土",P8=""),"",VLOOKUP(P8,記号!$B$5:$G$49,6,FALSE))</f>
        <v/>
      </c>
      <c r="Q9" s="21">
        <f>IF(OR(Q8="週",Q8="土",Q8=""),"",VLOOKUP(Q8,記号!$B$5:$G$49,6,FALSE))</f>
        <v>0.32291666666666663</v>
      </c>
      <c r="R9" s="22">
        <f>IF(OR(R8="週",R8="土",R8=""),"",VLOOKUP(R8,記号!$B$5:$G$49,6,FALSE))</f>
        <v>0.32291666666666663</v>
      </c>
      <c r="S9" s="22">
        <f>IF(OR(S8="週",S8="土",S8=""),"",VLOOKUP(S8,記号!$B$5:$G$49,6,FALSE))</f>
        <v>0.32291666666666669</v>
      </c>
      <c r="T9" s="17">
        <f>IF(OR(T8="週",T8="土",T8=""),"",VLOOKUP(T8,記号!$B$5:$G$49,6,FALSE))</f>
        <v>0.14583333333333334</v>
      </c>
      <c r="U9" s="17">
        <f>IF(OR(U8="週",U8="土",U8=""),"",VLOOKUP(U8,記号!$B$5:$G$49,6,FALSE))</f>
        <v>0.34375</v>
      </c>
      <c r="V9" s="17">
        <f>IF(OR(V8="週",V8="土",V8=""),"",VLOOKUP(V8,記号!$B$5:$G$49,6,FALSE))</f>
        <v>0.3125</v>
      </c>
      <c r="W9" s="18" t="str">
        <f>IF(OR(W8="週",W8="土",W8=""),"",VLOOKUP(W8,記号!$B$5:$G$49,6,FALSE))</f>
        <v/>
      </c>
      <c r="X9" s="21">
        <f>IF(OR(X8="週",X8="土",X8=""),"",VLOOKUP(X8,記号!$B$5:$G$49,6,FALSE))</f>
        <v>0.32291666666666669</v>
      </c>
      <c r="Y9" s="22">
        <f>IF(OR(Y8="週",Y8="土",Y8=""),"",VLOOKUP(Y8,記号!$B$5:$G$49,6,FALSE))</f>
        <v>0.14583333333333334</v>
      </c>
      <c r="Z9" s="22">
        <f>IF(OR(Z8="週",Z8="土",Z8=""),"",VLOOKUP(Z8,記号!$B$5:$G$49,6,FALSE))</f>
        <v>0.34375</v>
      </c>
      <c r="AA9" s="17" t="str">
        <f>IF(OR(AA8="週",AA8="土",AA8=""),"",VLOOKUP(AA8,記号!$B$5:$G$49,6,FALSE))</f>
        <v/>
      </c>
      <c r="AB9" s="17">
        <f>IF(OR(AB8="週",AB8="土",AB8=""),"",VLOOKUP(AB8,記号!$B$5:$G$49,6,FALSE))</f>
        <v>0.32291666666666663</v>
      </c>
      <c r="AC9" s="17">
        <f>IF(OR(AC8="週",AC8="土",AC8=""),"",VLOOKUP(AC8,記号!$B$5:$G$49,6,FALSE))</f>
        <v>0.32291666666666663</v>
      </c>
      <c r="AD9" s="25" t="str">
        <f>IF(OR(AD8="週",AD8="土",AD8=""),"",VLOOKUP(AD8,記号!$B$5:$G$49,6,FALSE))</f>
        <v/>
      </c>
      <c r="AE9" s="63"/>
      <c r="AF9" s="65"/>
      <c r="AG9" s="61"/>
    </row>
    <row r="10" spans="2:33" ht="21" customHeight="1">
      <c r="B10" s="58" t="s">
        <v>5</v>
      </c>
      <c r="C10" s="13" t="s">
        <v>68</v>
      </c>
      <c r="D10" s="14" t="s">
        <v>120</v>
      </c>
      <c r="E10" s="14" t="s">
        <v>120</v>
      </c>
      <c r="F10" s="14" t="s">
        <v>79</v>
      </c>
      <c r="G10" s="14" t="s">
        <v>68</v>
      </c>
      <c r="H10" s="14" t="s">
        <v>80</v>
      </c>
      <c r="I10" s="14" t="s">
        <v>72</v>
      </c>
      <c r="J10" s="20" t="s">
        <v>73</v>
      </c>
      <c r="K10" s="14" t="s">
        <v>120</v>
      </c>
      <c r="L10" s="14" t="s">
        <v>68</v>
      </c>
      <c r="M10" s="14" t="s">
        <v>80</v>
      </c>
      <c r="N10" s="14" t="s">
        <v>72</v>
      </c>
      <c r="O10" s="14" t="s">
        <v>73</v>
      </c>
      <c r="P10" s="15" t="s">
        <v>121</v>
      </c>
      <c r="Q10" s="20" t="s">
        <v>68</v>
      </c>
      <c r="R10" s="14" t="s">
        <v>68</v>
      </c>
      <c r="S10" s="14" t="s">
        <v>80</v>
      </c>
      <c r="T10" s="14" t="s">
        <v>72</v>
      </c>
      <c r="U10" s="14" t="s">
        <v>73</v>
      </c>
      <c r="V10" s="14" t="s">
        <v>122</v>
      </c>
      <c r="W10" s="15" t="s">
        <v>68</v>
      </c>
      <c r="X10" s="20" t="s">
        <v>80</v>
      </c>
      <c r="Y10" s="14" t="s">
        <v>72</v>
      </c>
      <c r="Z10" s="14" t="s">
        <v>73</v>
      </c>
      <c r="AA10" s="14" t="s">
        <v>120</v>
      </c>
      <c r="AB10" s="14" t="s">
        <v>68</v>
      </c>
      <c r="AC10" s="14" t="s">
        <v>68</v>
      </c>
      <c r="AD10" s="24" t="s">
        <v>120</v>
      </c>
      <c r="AE10" s="62">
        <f>SUM(C11:AD11)</f>
        <v>6.78125</v>
      </c>
      <c r="AF10" s="64">
        <f>IF(AE10=0,"",AVERAGE($AE$4:AE11))</f>
        <v>6.5390625</v>
      </c>
      <c r="AG10" s="60" t="s">
        <v>18</v>
      </c>
    </row>
    <row r="11" spans="2:33" ht="21" customHeight="1">
      <c r="B11" s="59"/>
      <c r="C11" s="16">
        <f>IF(OR(C10="週",C10="土",C10=""),"",VLOOKUP(C10,記号!$B$5:$G$49,6,FALSE))</f>
        <v>0.32291666666666663</v>
      </c>
      <c r="D11" s="17" t="str">
        <f>IF(OR(D10="週",D10="土",D10=""),"",VLOOKUP(D10,記号!$B$5:$G$49,6,FALSE))</f>
        <v/>
      </c>
      <c r="E11" s="17" t="str">
        <f>IF(OR(E10="週",E10="土",E10=""),"",VLOOKUP(E10,記号!$B$5:$G$49,6,FALSE))</f>
        <v/>
      </c>
      <c r="F11" s="17">
        <f>IF(OR(F10="週",F10="土",F10=""),"",VLOOKUP(F10,記号!$B$5:$G$49,6,FALSE))</f>
        <v>0.31249999999999994</v>
      </c>
      <c r="G11" s="17">
        <f>IF(OR(G10="週",G10="土",G10=""),"",VLOOKUP(G10,記号!$B$5:$G$49,6,FALSE))</f>
        <v>0.32291666666666663</v>
      </c>
      <c r="H11" s="17">
        <f>IF(OR(H10="週",H10="土",H10=""),"",VLOOKUP(H10,記号!$B$5:$G$49,6,FALSE))</f>
        <v>0.32291666666666669</v>
      </c>
      <c r="I11" s="17">
        <f>IF(OR(I10="週",I10="土",I10=""),"",VLOOKUP(I10,記号!$B$5:$G$49,6,FALSE))</f>
        <v>0.14583333333333334</v>
      </c>
      <c r="J11" s="21">
        <f>IF(OR(J10="週",J10="土",J10=""),"",VLOOKUP(J10,記号!$B$5:$G$49,6,FALSE))</f>
        <v>0.34375</v>
      </c>
      <c r="K11" s="17" t="str">
        <f>IF(OR(K10="週",K10="土",K10=""),"",VLOOKUP(K10,記号!$B$5:$G$49,6,FALSE))</f>
        <v/>
      </c>
      <c r="L11" s="22">
        <f>IF(OR(L10="週",L10="土",L10=""),"",VLOOKUP(L10,記号!$B$5:$G$49,6,FALSE))</f>
        <v>0.32291666666666663</v>
      </c>
      <c r="M11" s="17">
        <f>IF(OR(M10="週",M10="土",M10=""),"",VLOOKUP(M10,記号!$B$5:$G$49,6,FALSE))</f>
        <v>0.32291666666666669</v>
      </c>
      <c r="N11" s="17">
        <f>IF(OR(N10="週",N10="土",N10=""),"",VLOOKUP(N10,記号!$B$5:$G$49,6,FALSE))</f>
        <v>0.14583333333333334</v>
      </c>
      <c r="O11" s="17">
        <f>IF(OR(O10="週",O10="土",O10=""),"",VLOOKUP(O10,記号!$B$5:$G$49,6,FALSE))</f>
        <v>0.34375</v>
      </c>
      <c r="P11" s="18">
        <f>IF(OR(P10="週",P10="土",P10=""),"",VLOOKUP(P10,記号!$B$5:$G$49,6,FALSE))</f>
        <v>0.32291666666666663</v>
      </c>
      <c r="Q11" s="21">
        <f>IF(OR(Q10="週",Q10="土",Q10=""),"",VLOOKUP(Q10,記号!$B$5:$G$49,6,FALSE))</f>
        <v>0.32291666666666663</v>
      </c>
      <c r="R11" s="22">
        <f>IF(OR(R10="週",R10="土",R10=""),"",VLOOKUP(R10,記号!$B$5:$G$49,6,FALSE))</f>
        <v>0.32291666666666663</v>
      </c>
      <c r="S11" s="22">
        <f>IF(OR(S10="週",S10="土",S10=""),"",VLOOKUP(S10,記号!$B$5:$G$49,6,FALSE))</f>
        <v>0.32291666666666669</v>
      </c>
      <c r="T11" s="17">
        <f>IF(OR(T10="週",T10="土",T10=""),"",VLOOKUP(T10,記号!$B$5:$G$49,6,FALSE))</f>
        <v>0.14583333333333334</v>
      </c>
      <c r="U11" s="17">
        <f>IF(OR(U10="週",U10="土",U10=""),"",VLOOKUP(U10,記号!$B$5:$G$49,6,FALSE))</f>
        <v>0.34375</v>
      </c>
      <c r="V11" s="17">
        <f>IF(OR(V10="週",V10="土",V10=""),"",VLOOKUP(V10,記号!$B$5:$G$49,6,FALSE))</f>
        <v>0.3125</v>
      </c>
      <c r="W11" s="18">
        <f>IF(OR(W10="週",W10="土",W10=""),"",VLOOKUP(W10,記号!$B$5:$G$49,6,FALSE))</f>
        <v>0.32291666666666663</v>
      </c>
      <c r="X11" s="21">
        <f>IF(OR(X10="週",X10="土",X10=""),"",VLOOKUP(X10,記号!$B$5:$G$49,6,FALSE))</f>
        <v>0.32291666666666669</v>
      </c>
      <c r="Y11" s="22">
        <f>IF(OR(Y10="週",Y10="土",Y10=""),"",VLOOKUP(Y10,記号!$B$5:$G$49,6,FALSE))</f>
        <v>0.14583333333333334</v>
      </c>
      <c r="Z11" s="22">
        <f>IF(OR(Z10="週",Z10="土",Z10=""),"",VLOOKUP(Z10,記号!$B$5:$G$49,6,FALSE))</f>
        <v>0.34375</v>
      </c>
      <c r="AA11" s="17" t="str">
        <f>IF(OR(AA10="週",AA10="土",AA10=""),"",VLOOKUP(AA10,記号!$B$5:$G$49,6,FALSE))</f>
        <v/>
      </c>
      <c r="AB11" s="17">
        <f>IF(OR(AB10="週",AB10="土",AB10=""),"",VLOOKUP(AB10,記号!$B$5:$G$49,6,FALSE))</f>
        <v>0.32291666666666663</v>
      </c>
      <c r="AC11" s="17">
        <f>IF(OR(AC10="週",AC10="土",AC10=""),"",VLOOKUP(AC10,記号!$B$5:$G$49,6,FALSE))</f>
        <v>0.32291666666666663</v>
      </c>
      <c r="AD11" s="25" t="str">
        <f>IF(OR(AD10="週",AD10="土",AD10=""),"",VLOOKUP(AD10,記号!$B$5:$G$49,6,FALSE))</f>
        <v/>
      </c>
      <c r="AE11" s="63"/>
      <c r="AF11" s="65"/>
      <c r="AG11" s="61"/>
    </row>
    <row r="12" spans="2:33" ht="21" customHeight="1">
      <c r="B12" s="58" t="s">
        <v>6</v>
      </c>
      <c r="C12" s="13" t="s">
        <v>68</v>
      </c>
      <c r="D12" s="14" t="s">
        <v>120</v>
      </c>
      <c r="E12" s="14" t="s">
        <v>120</v>
      </c>
      <c r="F12" s="14" t="s">
        <v>79</v>
      </c>
      <c r="G12" s="14" t="s">
        <v>68</v>
      </c>
      <c r="H12" s="14" t="s">
        <v>80</v>
      </c>
      <c r="I12" s="14" t="s">
        <v>72</v>
      </c>
      <c r="J12" s="20" t="s">
        <v>73</v>
      </c>
      <c r="K12" s="14" t="s">
        <v>120</v>
      </c>
      <c r="L12" s="14" t="s">
        <v>68</v>
      </c>
      <c r="M12" s="14" t="s">
        <v>80</v>
      </c>
      <c r="N12" s="14" t="s">
        <v>72</v>
      </c>
      <c r="O12" s="14" t="s">
        <v>73</v>
      </c>
      <c r="P12" s="15" t="s">
        <v>85</v>
      </c>
      <c r="Q12" s="20" t="s">
        <v>68</v>
      </c>
      <c r="R12" s="14" t="s">
        <v>68</v>
      </c>
      <c r="S12" s="14" t="s">
        <v>80</v>
      </c>
      <c r="T12" s="14" t="s">
        <v>72</v>
      </c>
      <c r="U12" s="14" t="s">
        <v>73</v>
      </c>
      <c r="V12" s="14" t="s">
        <v>122</v>
      </c>
      <c r="W12" s="15" t="s">
        <v>85</v>
      </c>
      <c r="X12" s="20" t="s">
        <v>80</v>
      </c>
      <c r="Y12" s="14" t="s">
        <v>72</v>
      </c>
      <c r="Z12" s="14" t="s">
        <v>73</v>
      </c>
      <c r="AA12" s="14" t="s">
        <v>120</v>
      </c>
      <c r="AB12" s="14" t="s">
        <v>68</v>
      </c>
      <c r="AC12" s="14" t="s">
        <v>68</v>
      </c>
      <c r="AD12" s="24" t="s">
        <v>120</v>
      </c>
      <c r="AE12" s="62">
        <f>SUM(C13:AD13)</f>
        <v>6.1354166666666661</v>
      </c>
      <c r="AF12" s="64">
        <f>IF(AE12=0,"",AVERAGE($AE$4:AE13))</f>
        <v>6.458333333333333</v>
      </c>
      <c r="AG12" s="60" t="s">
        <v>19</v>
      </c>
    </row>
    <row r="13" spans="2:33" ht="21" customHeight="1">
      <c r="B13" s="59"/>
      <c r="C13" s="16">
        <f>IF(OR(C12="週",C12="土",C12=""),"",VLOOKUP(C12,記号!$B$5:$G$49,6,FALSE))</f>
        <v>0.32291666666666663</v>
      </c>
      <c r="D13" s="17" t="str">
        <f>IF(OR(D12="週",D12="土",D12=""),"",VLOOKUP(D12,記号!$B$5:$G$49,6,FALSE))</f>
        <v/>
      </c>
      <c r="E13" s="17" t="str">
        <f>IF(OR(E12="週",E12="土",E12=""),"",VLOOKUP(E12,記号!$B$5:$G$49,6,FALSE))</f>
        <v/>
      </c>
      <c r="F13" s="17">
        <f>IF(OR(F12="週",F12="土",F12=""),"",VLOOKUP(F12,記号!$B$5:$G$49,6,FALSE))</f>
        <v>0.31249999999999994</v>
      </c>
      <c r="G13" s="17">
        <f>IF(OR(G12="週",G12="土",G12=""),"",VLOOKUP(G12,記号!$B$5:$G$49,6,FALSE))</f>
        <v>0.32291666666666663</v>
      </c>
      <c r="H13" s="17">
        <f>IF(OR(H12="週",H12="土",H12=""),"",VLOOKUP(H12,記号!$B$5:$G$49,6,FALSE))</f>
        <v>0.32291666666666669</v>
      </c>
      <c r="I13" s="17">
        <f>IF(OR(I12="週",I12="土",I12=""),"",VLOOKUP(I12,記号!$B$5:$G$49,6,FALSE))</f>
        <v>0.14583333333333334</v>
      </c>
      <c r="J13" s="21">
        <f>IF(OR(J12="週",J12="土",J12=""),"",VLOOKUP(J12,記号!$B$5:$G$49,6,FALSE))</f>
        <v>0.34375</v>
      </c>
      <c r="K13" s="17" t="str">
        <f>IF(OR(K12="週",K12="土",K12=""),"",VLOOKUP(K12,記号!$B$5:$G$49,6,FALSE))</f>
        <v/>
      </c>
      <c r="L13" s="22">
        <f>IF(OR(L12="週",L12="土",L12=""),"",VLOOKUP(L12,記号!$B$5:$G$49,6,FALSE))</f>
        <v>0.32291666666666663</v>
      </c>
      <c r="M13" s="17">
        <f>IF(OR(M12="週",M12="土",M12=""),"",VLOOKUP(M12,記号!$B$5:$G$49,6,FALSE))</f>
        <v>0.32291666666666669</v>
      </c>
      <c r="N13" s="17">
        <f>IF(OR(N12="週",N12="土",N12=""),"",VLOOKUP(N12,記号!$B$5:$G$49,6,FALSE))</f>
        <v>0.14583333333333334</v>
      </c>
      <c r="O13" s="17">
        <f>IF(OR(O12="週",O12="土",O12=""),"",VLOOKUP(O12,記号!$B$5:$G$49,6,FALSE))</f>
        <v>0.34375</v>
      </c>
      <c r="P13" s="18" t="str">
        <f>IF(OR(P12="週",P12="土",P12=""),"",VLOOKUP(P12,記号!$B$5:$G$49,6,FALSE))</f>
        <v/>
      </c>
      <c r="Q13" s="21">
        <f>IF(OR(Q12="週",Q12="土",Q12=""),"",VLOOKUP(Q12,記号!$B$5:$G$49,6,FALSE))</f>
        <v>0.32291666666666663</v>
      </c>
      <c r="R13" s="22">
        <f>IF(OR(R12="週",R12="土",R12=""),"",VLOOKUP(R12,記号!$B$5:$G$49,6,FALSE))</f>
        <v>0.32291666666666663</v>
      </c>
      <c r="S13" s="22">
        <f>IF(OR(S12="週",S12="土",S12=""),"",VLOOKUP(S12,記号!$B$5:$G$49,6,FALSE))</f>
        <v>0.32291666666666669</v>
      </c>
      <c r="T13" s="17">
        <f>IF(OR(T12="週",T12="土",T12=""),"",VLOOKUP(T12,記号!$B$5:$G$49,6,FALSE))</f>
        <v>0.14583333333333334</v>
      </c>
      <c r="U13" s="17">
        <f>IF(OR(U12="週",U12="土",U12=""),"",VLOOKUP(U12,記号!$B$5:$G$49,6,FALSE))</f>
        <v>0.34375</v>
      </c>
      <c r="V13" s="17">
        <f>IF(OR(V12="週",V12="土",V12=""),"",VLOOKUP(V12,記号!$B$5:$G$49,6,FALSE))</f>
        <v>0.3125</v>
      </c>
      <c r="W13" s="18" t="str">
        <f>IF(OR(W12="週",W12="土",W12=""),"",VLOOKUP(W12,記号!$B$5:$G$49,6,FALSE))</f>
        <v/>
      </c>
      <c r="X13" s="21">
        <f>IF(OR(X12="週",X12="土",X12=""),"",VLOOKUP(X12,記号!$B$5:$G$49,6,FALSE))</f>
        <v>0.32291666666666669</v>
      </c>
      <c r="Y13" s="22">
        <f>IF(OR(Y12="週",Y12="土",Y12=""),"",VLOOKUP(Y12,記号!$B$5:$G$49,6,FALSE))</f>
        <v>0.14583333333333334</v>
      </c>
      <c r="Z13" s="22">
        <f>IF(OR(Z12="週",Z12="土",Z12=""),"",VLOOKUP(Z12,記号!$B$5:$G$49,6,FALSE))</f>
        <v>0.34375</v>
      </c>
      <c r="AA13" s="17" t="str">
        <f>IF(OR(AA12="週",AA12="土",AA12=""),"",VLOOKUP(AA12,記号!$B$5:$G$49,6,FALSE))</f>
        <v/>
      </c>
      <c r="AB13" s="17">
        <f>IF(OR(AB12="週",AB12="土",AB12=""),"",VLOOKUP(AB12,記号!$B$5:$G$49,6,FALSE))</f>
        <v>0.32291666666666663</v>
      </c>
      <c r="AC13" s="17">
        <f>IF(OR(AC12="週",AC12="土",AC12=""),"",VLOOKUP(AC12,記号!$B$5:$G$49,6,FALSE))</f>
        <v>0.32291666666666663</v>
      </c>
      <c r="AD13" s="25" t="str">
        <f>IF(OR(AD12="週",AD12="土",AD12=""),"",VLOOKUP(AD12,記号!$B$5:$G$49,6,FALSE))</f>
        <v/>
      </c>
      <c r="AE13" s="63"/>
      <c r="AF13" s="65"/>
      <c r="AG13" s="61"/>
    </row>
    <row r="14" spans="2:33" ht="21" customHeight="1">
      <c r="B14" s="58" t="s">
        <v>7</v>
      </c>
      <c r="C14" s="13" t="s">
        <v>68</v>
      </c>
      <c r="D14" s="14" t="s">
        <v>120</v>
      </c>
      <c r="E14" s="14" t="s">
        <v>120</v>
      </c>
      <c r="F14" s="14" t="s">
        <v>79</v>
      </c>
      <c r="G14" s="14" t="s">
        <v>68</v>
      </c>
      <c r="H14" s="14" t="s">
        <v>80</v>
      </c>
      <c r="I14" s="14" t="s">
        <v>72</v>
      </c>
      <c r="J14" s="20" t="s">
        <v>73</v>
      </c>
      <c r="K14" s="14" t="s">
        <v>120</v>
      </c>
      <c r="L14" s="14" t="s">
        <v>68</v>
      </c>
      <c r="M14" s="14" t="s">
        <v>80</v>
      </c>
      <c r="N14" s="14" t="s">
        <v>72</v>
      </c>
      <c r="O14" s="14" t="s">
        <v>73</v>
      </c>
      <c r="P14" s="15" t="s">
        <v>121</v>
      </c>
      <c r="Q14" s="20" t="s">
        <v>68</v>
      </c>
      <c r="R14" s="14" t="s">
        <v>68</v>
      </c>
      <c r="S14" s="14" t="s">
        <v>80</v>
      </c>
      <c r="T14" s="14" t="s">
        <v>72</v>
      </c>
      <c r="U14" s="14" t="s">
        <v>73</v>
      </c>
      <c r="V14" s="14" t="s">
        <v>122</v>
      </c>
      <c r="W14" s="15" t="s">
        <v>68</v>
      </c>
      <c r="X14" s="20" t="s">
        <v>80</v>
      </c>
      <c r="Y14" s="14" t="s">
        <v>72</v>
      </c>
      <c r="Z14" s="14" t="s">
        <v>73</v>
      </c>
      <c r="AA14" s="14" t="s">
        <v>120</v>
      </c>
      <c r="AB14" s="14" t="s">
        <v>68</v>
      </c>
      <c r="AC14" s="14" t="s">
        <v>68</v>
      </c>
      <c r="AD14" s="24" t="s">
        <v>120</v>
      </c>
      <c r="AE14" s="62">
        <f>SUM(C15:AD15)</f>
        <v>6.78125</v>
      </c>
      <c r="AF14" s="64">
        <f>IF(AE14=0,"",AVERAGE($AE$4:AE15))</f>
        <v>6.5121527777777777</v>
      </c>
      <c r="AG14" s="60" t="s">
        <v>20</v>
      </c>
    </row>
    <row r="15" spans="2:33" ht="21" customHeight="1">
      <c r="B15" s="59"/>
      <c r="C15" s="16">
        <f>IF(OR(C14="週",C14="土",C14=""),"",VLOOKUP(C14,記号!$B$5:$G$49,6,FALSE))</f>
        <v>0.32291666666666663</v>
      </c>
      <c r="D15" s="17" t="str">
        <f>IF(OR(D14="週",D14="土",D14=""),"",VLOOKUP(D14,記号!$B$5:$G$49,6,FALSE))</f>
        <v/>
      </c>
      <c r="E15" s="17" t="str">
        <f>IF(OR(E14="週",E14="土",E14=""),"",VLOOKUP(E14,記号!$B$5:$G$49,6,FALSE))</f>
        <v/>
      </c>
      <c r="F15" s="17">
        <f>IF(OR(F14="週",F14="土",F14=""),"",VLOOKUP(F14,記号!$B$5:$G$49,6,FALSE))</f>
        <v>0.31249999999999994</v>
      </c>
      <c r="G15" s="17">
        <f>IF(OR(G14="週",G14="土",G14=""),"",VLOOKUP(G14,記号!$B$5:$G$49,6,FALSE))</f>
        <v>0.32291666666666663</v>
      </c>
      <c r="H15" s="17">
        <f>IF(OR(H14="週",H14="土",H14=""),"",VLOOKUP(H14,記号!$B$5:$G$49,6,FALSE))</f>
        <v>0.32291666666666669</v>
      </c>
      <c r="I15" s="17">
        <f>IF(OR(I14="週",I14="土",I14=""),"",VLOOKUP(I14,記号!$B$5:$G$49,6,FALSE))</f>
        <v>0.14583333333333334</v>
      </c>
      <c r="J15" s="21">
        <f>IF(OR(J14="週",J14="土",J14=""),"",VLOOKUP(J14,記号!$B$5:$G$49,6,FALSE))</f>
        <v>0.34375</v>
      </c>
      <c r="K15" s="17" t="str">
        <f>IF(OR(K14="週",K14="土",K14=""),"",VLOOKUP(K14,記号!$B$5:$G$49,6,FALSE))</f>
        <v/>
      </c>
      <c r="L15" s="22">
        <f>IF(OR(L14="週",L14="土",L14=""),"",VLOOKUP(L14,記号!$B$5:$G$49,6,FALSE))</f>
        <v>0.32291666666666663</v>
      </c>
      <c r="M15" s="17">
        <f>IF(OR(M14="週",M14="土",M14=""),"",VLOOKUP(M14,記号!$B$5:$G$49,6,FALSE))</f>
        <v>0.32291666666666669</v>
      </c>
      <c r="N15" s="17">
        <f>IF(OR(N14="週",N14="土",N14=""),"",VLOOKUP(N14,記号!$B$5:$G$49,6,FALSE))</f>
        <v>0.14583333333333334</v>
      </c>
      <c r="O15" s="17">
        <f>IF(OR(O14="週",O14="土",O14=""),"",VLOOKUP(O14,記号!$B$5:$G$49,6,FALSE))</f>
        <v>0.34375</v>
      </c>
      <c r="P15" s="18">
        <f>IF(OR(P14="週",P14="土",P14=""),"",VLOOKUP(P14,記号!$B$5:$G$49,6,FALSE))</f>
        <v>0.32291666666666663</v>
      </c>
      <c r="Q15" s="21">
        <f>IF(OR(Q14="週",Q14="土",Q14=""),"",VLOOKUP(Q14,記号!$B$5:$G$49,6,FALSE))</f>
        <v>0.32291666666666663</v>
      </c>
      <c r="R15" s="22">
        <f>IF(OR(R14="週",R14="土",R14=""),"",VLOOKUP(R14,記号!$B$5:$G$49,6,FALSE))</f>
        <v>0.32291666666666663</v>
      </c>
      <c r="S15" s="22">
        <f>IF(OR(S14="週",S14="土",S14=""),"",VLOOKUP(S14,記号!$B$5:$G$49,6,FALSE))</f>
        <v>0.32291666666666669</v>
      </c>
      <c r="T15" s="17">
        <f>IF(OR(T14="週",T14="土",T14=""),"",VLOOKUP(T14,記号!$B$5:$G$49,6,FALSE))</f>
        <v>0.14583333333333334</v>
      </c>
      <c r="U15" s="17">
        <f>IF(OR(U14="週",U14="土",U14=""),"",VLOOKUP(U14,記号!$B$5:$G$49,6,FALSE))</f>
        <v>0.34375</v>
      </c>
      <c r="V15" s="17">
        <f>IF(OR(V14="週",V14="土",V14=""),"",VLOOKUP(V14,記号!$B$5:$G$49,6,FALSE))</f>
        <v>0.3125</v>
      </c>
      <c r="W15" s="18">
        <f>IF(OR(W14="週",W14="土",W14=""),"",VLOOKUP(W14,記号!$B$5:$G$49,6,FALSE))</f>
        <v>0.32291666666666663</v>
      </c>
      <c r="X15" s="21">
        <f>IF(OR(X14="週",X14="土",X14=""),"",VLOOKUP(X14,記号!$B$5:$G$49,6,FALSE))</f>
        <v>0.32291666666666669</v>
      </c>
      <c r="Y15" s="22">
        <f>IF(OR(Y14="週",Y14="土",Y14=""),"",VLOOKUP(Y14,記号!$B$5:$G$49,6,FALSE))</f>
        <v>0.14583333333333334</v>
      </c>
      <c r="Z15" s="22">
        <f>IF(OR(Z14="週",Z14="土",Z14=""),"",VLOOKUP(Z14,記号!$B$5:$G$49,6,FALSE))</f>
        <v>0.34375</v>
      </c>
      <c r="AA15" s="17" t="str">
        <f>IF(OR(AA14="週",AA14="土",AA14=""),"",VLOOKUP(AA14,記号!$B$5:$G$49,6,FALSE))</f>
        <v/>
      </c>
      <c r="AB15" s="17">
        <f>IF(OR(AB14="週",AB14="土",AB14=""),"",VLOOKUP(AB14,記号!$B$5:$G$49,6,FALSE))</f>
        <v>0.32291666666666663</v>
      </c>
      <c r="AC15" s="17">
        <f>IF(OR(AC14="週",AC14="土",AC14=""),"",VLOOKUP(AC14,記号!$B$5:$G$49,6,FALSE))</f>
        <v>0.32291666666666663</v>
      </c>
      <c r="AD15" s="25" t="str">
        <f>IF(OR(AD14="週",AD14="土",AD14=""),"",VLOOKUP(AD14,記号!$B$5:$G$49,6,FALSE))</f>
        <v/>
      </c>
      <c r="AE15" s="63"/>
      <c r="AF15" s="65"/>
      <c r="AG15" s="61"/>
    </row>
    <row r="16" spans="2:33" ht="21" customHeight="1">
      <c r="B16" s="58" t="s">
        <v>8</v>
      </c>
      <c r="C16" s="13" t="s">
        <v>68</v>
      </c>
      <c r="D16" s="14" t="s">
        <v>120</v>
      </c>
      <c r="E16" s="14" t="s">
        <v>120</v>
      </c>
      <c r="F16" s="14" t="s">
        <v>79</v>
      </c>
      <c r="G16" s="14" t="s">
        <v>68</v>
      </c>
      <c r="H16" s="14" t="s">
        <v>80</v>
      </c>
      <c r="I16" s="14" t="s">
        <v>72</v>
      </c>
      <c r="J16" s="20" t="s">
        <v>73</v>
      </c>
      <c r="K16" s="14" t="s">
        <v>120</v>
      </c>
      <c r="L16" s="14" t="s">
        <v>68</v>
      </c>
      <c r="M16" s="14" t="s">
        <v>80</v>
      </c>
      <c r="N16" s="14" t="s">
        <v>72</v>
      </c>
      <c r="O16" s="14" t="s">
        <v>73</v>
      </c>
      <c r="P16" s="15" t="s">
        <v>85</v>
      </c>
      <c r="Q16" s="20" t="s">
        <v>68</v>
      </c>
      <c r="R16" s="14" t="s">
        <v>68</v>
      </c>
      <c r="S16" s="14" t="s">
        <v>80</v>
      </c>
      <c r="T16" s="14" t="s">
        <v>72</v>
      </c>
      <c r="U16" s="14" t="s">
        <v>73</v>
      </c>
      <c r="V16" s="14" t="s">
        <v>122</v>
      </c>
      <c r="W16" s="15" t="s">
        <v>85</v>
      </c>
      <c r="X16" s="20" t="s">
        <v>80</v>
      </c>
      <c r="Y16" s="14" t="s">
        <v>72</v>
      </c>
      <c r="Z16" s="14" t="s">
        <v>73</v>
      </c>
      <c r="AA16" s="14" t="s">
        <v>120</v>
      </c>
      <c r="AB16" s="14" t="s">
        <v>68</v>
      </c>
      <c r="AC16" s="14" t="s">
        <v>68</v>
      </c>
      <c r="AD16" s="24" t="s">
        <v>120</v>
      </c>
      <c r="AE16" s="62">
        <f>SUM(C17:AD17)</f>
        <v>6.1354166666666661</v>
      </c>
      <c r="AF16" s="64">
        <f>IF(AE16=0,"",AVERAGE($AE$4:AE17))</f>
        <v>6.458333333333333</v>
      </c>
      <c r="AG16" s="60" t="s">
        <v>21</v>
      </c>
    </row>
    <row r="17" spans="2:33" ht="21" customHeight="1">
      <c r="B17" s="59"/>
      <c r="C17" s="16">
        <f>IF(OR(C16="週",C16="土",C16=""),"",VLOOKUP(C16,記号!$B$5:$G$49,6,FALSE))</f>
        <v>0.32291666666666663</v>
      </c>
      <c r="D17" s="17" t="str">
        <f>IF(OR(D16="週",D16="土",D16=""),"",VLOOKUP(D16,記号!$B$5:$G$49,6,FALSE))</f>
        <v/>
      </c>
      <c r="E17" s="17" t="str">
        <f>IF(OR(E16="週",E16="土",E16=""),"",VLOOKUP(E16,記号!$B$5:$G$49,6,FALSE))</f>
        <v/>
      </c>
      <c r="F17" s="17">
        <f>IF(OR(F16="週",F16="土",F16=""),"",VLOOKUP(F16,記号!$B$5:$G$49,6,FALSE))</f>
        <v>0.31249999999999994</v>
      </c>
      <c r="G17" s="17">
        <f>IF(OR(G16="週",G16="土",G16=""),"",VLOOKUP(G16,記号!$B$5:$G$49,6,FALSE))</f>
        <v>0.32291666666666663</v>
      </c>
      <c r="H17" s="17">
        <f>IF(OR(H16="週",H16="土",H16=""),"",VLOOKUP(H16,記号!$B$5:$G$49,6,FALSE))</f>
        <v>0.32291666666666669</v>
      </c>
      <c r="I17" s="17">
        <f>IF(OR(I16="週",I16="土",I16=""),"",VLOOKUP(I16,記号!$B$5:$G$49,6,FALSE))</f>
        <v>0.14583333333333334</v>
      </c>
      <c r="J17" s="21">
        <f>IF(OR(J16="週",J16="土",J16=""),"",VLOOKUP(J16,記号!$B$5:$G$49,6,FALSE))</f>
        <v>0.34375</v>
      </c>
      <c r="K17" s="17" t="str">
        <f>IF(OR(K16="週",K16="土",K16=""),"",VLOOKUP(K16,記号!$B$5:$G$49,6,FALSE))</f>
        <v/>
      </c>
      <c r="L17" s="22">
        <f>IF(OR(L16="週",L16="土",L16=""),"",VLOOKUP(L16,記号!$B$5:$G$49,6,FALSE))</f>
        <v>0.32291666666666663</v>
      </c>
      <c r="M17" s="17">
        <f>IF(OR(M16="週",M16="土",M16=""),"",VLOOKUP(M16,記号!$B$5:$G$49,6,FALSE))</f>
        <v>0.32291666666666669</v>
      </c>
      <c r="N17" s="17">
        <f>IF(OR(N16="週",N16="土",N16=""),"",VLOOKUP(N16,記号!$B$5:$G$49,6,FALSE))</f>
        <v>0.14583333333333334</v>
      </c>
      <c r="O17" s="17">
        <f>IF(OR(O16="週",O16="土",O16=""),"",VLOOKUP(O16,記号!$B$5:$G$49,6,FALSE))</f>
        <v>0.34375</v>
      </c>
      <c r="P17" s="18" t="str">
        <f>IF(OR(P16="週",P16="土",P16=""),"",VLOOKUP(P16,記号!$B$5:$G$49,6,FALSE))</f>
        <v/>
      </c>
      <c r="Q17" s="21">
        <f>IF(OR(Q16="週",Q16="土",Q16=""),"",VLOOKUP(Q16,記号!$B$5:$G$49,6,FALSE))</f>
        <v>0.32291666666666663</v>
      </c>
      <c r="R17" s="22">
        <f>IF(OR(R16="週",R16="土",R16=""),"",VLOOKUP(R16,記号!$B$5:$G$49,6,FALSE))</f>
        <v>0.32291666666666663</v>
      </c>
      <c r="S17" s="22">
        <f>IF(OR(S16="週",S16="土",S16=""),"",VLOOKUP(S16,記号!$B$5:$G$49,6,FALSE))</f>
        <v>0.32291666666666669</v>
      </c>
      <c r="T17" s="17">
        <f>IF(OR(T16="週",T16="土",T16=""),"",VLOOKUP(T16,記号!$B$5:$G$49,6,FALSE))</f>
        <v>0.14583333333333334</v>
      </c>
      <c r="U17" s="17">
        <f>IF(OR(U16="週",U16="土",U16=""),"",VLOOKUP(U16,記号!$B$5:$G$49,6,FALSE))</f>
        <v>0.34375</v>
      </c>
      <c r="V17" s="17">
        <f>IF(OR(V16="週",V16="土",V16=""),"",VLOOKUP(V16,記号!$B$5:$G$49,6,FALSE))</f>
        <v>0.3125</v>
      </c>
      <c r="W17" s="18" t="str">
        <f>IF(OR(W16="週",W16="土",W16=""),"",VLOOKUP(W16,記号!$B$5:$G$49,6,FALSE))</f>
        <v/>
      </c>
      <c r="X17" s="21">
        <f>IF(OR(X16="週",X16="土",X16=""),"",VLOOKUP(X16,記号!$B$5:$G$49,6,FALSE))</f>
        <v>0.32291666666666669</v>
      </c>
      <c r="Y17" s="22">
        <f>IF(OR(Y16="週",Y16="土",Y16=""),"",VLOOKUP(Y16,記号!$B$5:$G$49,6,FALSE))</f>
        <v>0.14583333333333334</v>
      </c>
      <c r="Z17" s="22">
        <f>IF(OR(Z16="週",Z16="土",Z16=""),"",VLOOKUP(Z16,記号!$B$5:$G$49,6,FALSE))</f>
        <v>0.34375</v>
      </c>
      <c r="AA17" s="17" t="str">
        <f>IF(OR(AA16="週",AA16="土",AA16=""),"",VLOOKUP(AA16,記号!$B$5:$G$49,6,FALSE))</f>
        <v/>
      </c>
      <c r="AB17" s="17">
        <f>IF(OR(AB16="週",AB16="土",AB16=""),"",VLOOKUP(AB16,記号!$B$5:$G$49,6,FALSE))</f>
        <v>0.32291666666666663</v>
      </c>
      <c r="AC17" s="17">
        <f>IF(OR(AC16="週",AC16="土",AC16=""),"",VLOOKUP(AC16,記号!$B$5:$G$49,6,FALSE))</f>
        <v>0.32291666666666663</v>
      </c>
      <c r="AD17" s="25" t="str">
        <f>IF(OR(AD16="週",AD16="土",AD16=""),"",VLOOKUP(AD16,記号!$B$5:$G$49,6,FALSE))</f>
        <v/>
      </c>
      <c r="AE17" s="63"/>
      <c r="AF17" s="65"/>
      <c r="AG17" s="61"/>
    </row>
    <row r="18" spans="2:33" ht="21" customHeight="1">
      <c r="B18" s="58" t="s">
        <v>9</v>
      </c>
      <c r="C18" s="13" t="s">
        <v>68</v>
      </c>
      <c r="D18" s="14" t="s">
        <v>120</v>
      </c>
      <c r="E18" s="14" t="s">
        <v>120</v>
      </c>
      <c r="F18" s="14" t="s">
        <v>79</v>
      </c>
      <c r="G18" s="14" t="s">
        <v>68</v>
      </c>
      <c r="H18" s="14" t="s">
        <v>80</v>
      </c>
      <c r="I18" s="14" t="s">
        <v>72</v>
      </c>
      <c r="J18" s="20" t="s">
        <v>73</v>
      </c>
      <c r="K18" s="14" t="s">
        <v>120</v>
      </c>
      <c r="L18" s="14" t="s">
        <v>68</v>
      </c>
      <c r="M18" s="14" t="s">
        <v>80</v>
      </c>
      <c r="N18" s="14" t="s">
        <v>72</v>
      </c>
      <c r="O18" s="14" t="s">
        <v>73</v>
      </c>
      <c r="P18" s="15" t="s">
        <v>121</v>
      </c>
      <c r="Q18" s="20" t="s">
        <v>68</v>
      </c>
      <c r="R18" s="14" t="s">
        <v>68</v>
      </c>
      <c r="S18" s="14" t="s">
        <v>80</v>
      </c>
      <c r="T18" s="14" t="s">
        <v>72</v>
      </c>
      <c r="U18" s="14" t="s">
        <v>73</v>
      </c>
      <c r="V18" s="14" t="s">
        <v>122</v>
      </c>
      <c r="W18" s="15" t="s">
        <v>68</v>
      </c>
      <c r="X18" s="20" t="s">
        <v>80</v>
      </c>
      <c r="Y18" s="14" t="s">
        <v>72</v>
      </c>
      <c r="Z18" s="14" t="s">
        <v>73</v>
      </c>
      <c r="AA18" s="14" t="s">
        <v>120</v>
      </c>
      <c r="AB18" s="14" t="s">
        <v>68</v>
      </c>
      <c r="AC18" s="14" t="s">
        <v>68</v>
      </c>
      <c r="AD18" s="24" t="s">
        <v>120</v>
      </c>
      <c r="AE18" s="62">
        <f>SUM(C19:AD19)</f>
        <v>6.78125</v>
      </c>
      <c r="AF18" s="64">
        <f>IF(AE18=0,"",AVERAGE($AE$4:AE19))</f>
        <v>6.4986979166666661</v>
      </c>
      <c r="AG18" s="60" t="s">
        <v>22</v>
      </c>
    </row>
    <row r="19" spans="2:33" ht="21" customHeight="1">
      <c r="B19" s="59"/>
      <c r="C19" s="16">
        <f>IF(OR(C18="週",C18="土",C18=""),"",VLOOKUP(C18,記号!$B$5:$G$49,6,FALSE))</f>
        <v>0.32291666666666663</v>
      </c>
      <c r="D19" s="17" t="str">
        <f>IF(OR(D18="週",D18="土",D18=""),"",VLOOKUP(D18,記号!$B$5:$G$49,6,FALSE))</f>
        <v/>
      </c>
      <c r="E19" s="17" t="str">
        <f>IF(OR(E18="週",E18="土",E18=""),"",VLOOKUP(E18,記号!$B$5:$G$49,6,FALSE))</f>
        <v/>
      </c>
      <c r="F19" s="17">
        <f>IF(OR(F18="週",F18="土",F18=""),"",VLOOKUP(F18,記号!$B$5:$G$49,6,FALSE))</f>
        <v>0.31249999999999994</v>
      </c>
      <c r="G19" s="17">
        <f>IF(OR(G18="週",G18="土",G18=""),"",VLOOKUP(G18,記号!$B$5:$G$49,6,FALSE))</f>
        <v>0.32291666666666663</v>
      </c>
      <c r="H19" s="17">
        <f>IF(OR(H18="週",H18="土",H18=""),"",VLOOKUP(H18,記号!$B$5:$G$49,6,FALSE))</f>
        <v>0.32291666666666669</v>
      </c>
      <c r="I19" s="17">
        <f>IF(OR(I18="週",I18="土",I18=""),"",VLOOKUP(I18,記号!$B$5:$G$49,6,FALSE))</f>
        <v>0.14583333333333334</v>
      </c>
      <c r="J19" s="21">
        <f>IF(OR(J18="週",J18="土",J18=""),"",VLOOKUP(J18,記号!$B$5:$G$49,6,FALSE))</f>
        <v>0.34375</v>
      </c>
      <c r="K19" s="17" t="str">
        <f>IF(OR(K18="週",K18="土",K18=""),"",VLOOKUP(K18,記号!$B$5:$G$49,6,FALSE))</f>
        <v/>
      </c>
      <c r="L19" s="22">
        <f>IF(OR(L18="週",L18="土",L18=""),"",VLOOKUP(L18,記号!$B$5:$G$49,6,FALSE))</f>
        <v>0.32291666666666663</v>
      </c>
      <c r="M19" s="17">
        <f>IF(OR(M18="週",M18="土",M18=""),"",VLOOKUP(M18,記号!$B$5:$G$49,6,FALSE))</f>
        <v>0.32291666666666669</v>
      </c>
      <c r="N19" s="17">
        <f>IF(OR(N18="週",N18="土",N18=""),"",VLOOKUP(N18,記号!$B$5:$G$49,6,FALSE))</f>
        <v>0.14583333333333334</v>
      </c>
      <c r="O19" s="17">
        <f>IF(OR(O18="週",O18="土",O18=""),"",VLOOKUP(O18,記号!$B$5:$G$49,6,FALSE))</f>
        <v>0.34375</v>
      </c>
      <c r="P19" s="18">
        <f>IF(OR(P18="週",P18="土",P18=""),"",VLOOKUP(P18,記号!$B$5:$G$49,6,FALSE))</f>
        <v>0.32291666666666663</v>
      </c>
      <c r="Q19" s="21">
        <f>IF(OR(Q18="週",Q18="土",Q18=""),"",VLOOKUP(Q18,記号!$B$5:$G$49,6,FALSE))</f>
        <v>0.32291666666666663</v>
      </c>
      <c r="R19" s="22">
        <f>IF(OR(R18="週",R18="土",R18=""),"",VLOOKUP(R18,記号!$B$5:$G$49,6,FALSE))</f>
        <v>0.32291666666666663</v>
      </c>
      <c r="S19" s="22">
        <f>IF(OR(S18="週",S18="土",S18=""),"",VLOOKUP(S18,記号!$B$5:$G$49,6,FALSE))</f>
        <v>0.32291666666666669</v>
      </c>
      <c r="T19" s="17">
        <f>IF(OR(T18="週",T18="土",T18=""),"",VLOOKUP(T18,記号!$B$5:$G$49,6,FALSE))</f>
        <v>0.14583333333333334</v>
      </c>
      <c r="U19" s="17">
        <f>IF(OR(U18="週",U18="土",U18=""),"",VLOOKUP(U18,記号!$B$5:$G$49,6,FALSE))</f>
        <v>0.34375</v>
      </c>
      <c r="V19" s="17">
        <f>IF(OR(V18="週",V18="土",V18=""),"",VLOOKUP(V18,記号!$B$5:$G$49,6,FALSE))</f>
        <v>0.3125</v>
      </c>
      <c r="W19" s="18">
        <f>IF(OR(W18="週",W18="土",W18=""),"",VLOOKUP(W18,記号!$B$5:$G$49,6,FALSE))</f>
        <v>0.32291666666666663</v>
      </c>
      <c r="X19" s="21">
        <f>IF(OR(X18="週",X18="土",X18=""),"",VLOOKUP(X18,記号!$B$5:$G$49,6,FALSE))</f>
        <v>0.32291666666666669</v>
      </c>
      <c r="Y19" s="22">
        <f>IF(OR(Y18="週",Y18="土",Y18=""),"",VLOOKUP(Y18,記号!$B$5:$G$49,6,FALSE))</f>
        <v>0.14583333333333334</v>
      </c>
      <c r="Z19" s="22">
        <f>IF(OR(Z18="週",Z18="土",Z18=""),"",VLOOKUP(Z18,記号!$B$5:$G$49,6,FALSE))</f>
        <v>0.34375</v>
      </c>
      <c r="AA19" s="17" t="str">
        <f>IF(OR(AA18="週",AA18="土",AA18=""),"",VLOOKUP(AA18,記号!$B$5:$G$49,6,FALSE))</f>
        <v/>
      </c>
      <c r="AB19" s="17">
        <f>IF(OR(AB18="週",AB18="土",AB18=""),"",VLOOKUP(AB18,記号!$B$5:$G$49,6,FALSE))</f>
        <v>0.32291666666666663</v>
      </c>
      <c r="AC19" s="17">
        <f>IF(OR(AC18="週",AC18="土",AC18=""),"",VLOOKUP(AC18,記号!$B$5:$G$49,6,FALSE))</f>
        <v>0.32291666666666663</v>
      </c>
      <c r="AD19" s="25" t="str">
        <f>IF(OR(AD18="週",AD18="土",AD18=""),"",VLOOKUP(AD18,記号!$B$5:$G$49,6,FALSE))</f>
        <v/>
      </c>
      <c r="AE19" s="63"/>
      <c r="AF19" s="65"/>
      <c r="AG19" s="61"/>
    </row>
    <row r="20" spans="2:33" ht="21" customHeight="1">
      <c r="B20" s="58" t="s">
        <v>10</v>
      </c>
      <c r="C20" s="13" t="s">
        <v>68</v>
      </c>
      <c r="D20" s="14" t="s">
        <v>120</v>
      </c>
      <c r="E20" s="14" t="s">
        <v>120</v>
      </c>
      <c r="F20" s="14" t="s">
        <v>79</v>
      </c>
      <c r="G20" s="14" t="s">
        <v>68</v>
      </c>
      <c r="H20" s="14" t="s">
        <v>80</v>
      </c>
      <c r="I20" s="14" t="s">
        <v>72</v>
      </c>
      <c r="J20" s="20" t="s">
        <v>73</v>
      </c>
      <c r="K20" s="14" t="s">
        <v>120</v>
      </c>
      <c r="L20" s="14" t="s">
        <v>68</v>
      </c>
      <c r="M20" s="14" t="s">
        <v>80</v>
      </c>
      <c r="N20" s="14" t="s">
        <v>72</v>
      </c>
      <c r="O20" s="14" t="s">
        <v>73</v>
      </c>
      <c r="P20" s="15" t="s">
        <v>85</v>
      </c>
      <c r="Q20" s="20" t="s">
        <v>68</v>
      </c>
      <c r="R20" s="14" t="s">
        <v>68</v>
      </c>
      <c r="S20" s="14" t="s">
        <v>80</v>
      </c>
      <c r="T20" s="14" t="s">
        <v>72</v>
      </c>
      <c r="U20" s="14" t="s">
        <v>73</v>
      </c>
      <c r="V20" s="14" t="s">
        <v>122</v>
      </c>
      <c r="W20" s="15" t="s">
        <v>85</v>
      </c>
      <c r="X20" s="20" t="s">
        <v>80</v>
      </c>
      <c r="Y20" s="14" t="s">
        <v>72</v>
      </c>
      <c r="Z20" s="14" t="s">
        <v>73</v>
      </c>
      <c r="AA20" s="14" t="s">
        <v>120</v>
      </c>
      <c r="AB20" s="14" t="s">
        <v>68</v>
      </c>
      <c r="AC20" s="14" t="s">
        <v>68</v>
      </c>
      <c r="AD20" s="24" t="s">
        <v>120</v>
      </c>
      <c r="AE20" s="62">
        <f>SUM(C21:AD21)</f>
        <v>6.1354166666666661</v>
      </c>
      <c r="AF20" s="64">
        <f>IF(AE20=0,"",AVERAGE($AE$4:AE21))</f>
        <v>6.4583333333333321</v>
      </c>
      <c r="AG20" s="60" t="s">
        <v>23</v>
      </c>
    </row>
    <row r="21" spans="2:33" ht="21" customHeight="1">
      <c r="B21" s="59"/>
      <c r="C21" s="16">
        <f>IF(OR(C20="週",C20="土",C20=""),"",VLOOKUP(C20,記号!$B$5:$G$49,6,FALSE))</f>
        <v>0.32291666666666663</v>
      </c>
      <c r="D21" s="17" t="str">
        <f>IF(OR(D20="週",D20="土",D20=""),"",VLOOKUP(D20,記号!$B$5:$G$49,6,FALSE))</f>
        <v/>
      </c>
      <c r="E21" s="17" t="str">
        <f>IF(OR(E20="週",E20="土",E20=""),"",VLOOKUP(E20,記号!$B$5:$G$49,6,FALSE))</f>
        <v/>
      </c>
      <c r="F21" s="17">
        <f>IF(OR(F20="週",F20="土",F20=""),"",VLOOKUP(F20,記号!$B$5:$G$49,6,FALSE))</f>
        <v>0.31249999999999994</v>
      </c>
      <c r="G21" s="17">
        <f>IF(OR(G20="週",G20="土",G20=""),"",VLOOKUP(G20,記号!$B$5:$G$49,6,FALSE))</f>
        <v>0.32291666666666663</v>
      </c>
      <c r="H21" s="17">
        <f>IF(OR(H20="週",H20="土",H20=""),"",VLOOKUP(H20,記号!$B$5:$G$49,6,FALSE))</f>
        <v>0.32291666666666669</v>
      </c>
      <c r="I21" s="17">
        <f>IF(OR(I20="週",I20="土",I20=""),"",VLOOKUP(I20,記号!$B$5:$G$49,6,FALSE))</f>
        <v>0.14583333333333334</v>
      </c>
      <c r="J21" s="21">
        <f>IF(OR(J20="週",J20="土",J20=""),"",VLOOKUP(J20,記号!$B$5:$G$49,6,FALSE))</f>
        <v>0.34375</v>
      </c>
      <c r="K21" s="17" t="str">
        <f>IF(OR(K20="週",K20="土",K20=""),"",VLOOKUP(K20,記号!$B$5:$G$49,6,FALSE))</f>
        <v/>
      </c>
      <c r="L21" s="22">
        <f>IF(OR(L20="週",L20="土",L20=""),"",VLOOKUP(L20,記号!$B$5:$G$49,6,FALSE))</f>
        <v>0.32291666666666663</v>
      </c>
      <c r="M21" s="17">
        <f>IF(OR(M20="週",M20="土",M20=""),"",VLOOKUP(M20,記号!$B$5:$G$49,6,FALSE))</f>
        <v>0.32291666666666669</v>
      </c>
      <c r="N21" s="17">
        <f>IF(OR(N20="週",N20="土",N20=""),"",VLOOKUP(N20,記号!$B$5:$G$49,6,FALSE))</f>
        <v>0.14583333333333334</v>
      </c>
      <c r="O21" s="17">
        <f>IF(OR(O20="週",O20="土",O20=""),"",VLOOKUP(O20,記号!$B$5:$G$49,6,FALSE))</f>
        <v>0.34375</v>
      </c>
      <c r="P21" s="18" t="str">
        <f>IF(OR(P20="週",P20="土",P20=""),"",VLOOKUP(P20,記号!$B$5:$G$49,6,FALSE))</f>
        <v/>
      </c>
      <c r="Q21" s="21">
        <f>IF(OR(Q20="週",Q20="土",Q20=""),"",VLOOKUP(Q20,記号!$B$5:$G$49,6,FALSE))</f>
        <v>0.32291666666666663</v>
      </c>
      <c r="R21" s="22">
        <f>IF(OR(R20="週",R20="土",R20=""),"",VLOOKUP(R20,記号!$B$5:$G$49,6,FALSE))</f>
        <v>0.32291666666666663</v>
      </c>
      <c r="S21" s="22">
        <f>IF(OR(S20="週",S20="土",S20=""),"",VLOOKUP(S20,記号!$B$5:$G$49,6,FALSE))</f>
        <v>0.32291666666666669</v>
      </c>
      <c r="T21" s="17">
        <f>IF(OR(T20="週",T20="土",T20=""),"",VLOOKUP(T20,記号!$B$5:$G$49,6,FALSE))</f>
        <v>0.14583333333333334</v>
      </c>
      <c r="U21" s="17">
        <f>IF(OR(U20="週",U20="土",U20=""),"",VLOOKUP(U20,記号!$B$5:$G$49,6,FALSE))</f>
        <v>0.34375</v>
      </c>
      <c r="V21" s="17">
        <f>IF(OR(V20="週",V20="土",V20=""),"",VLOOKUP(V20,記号!$B$5:$G$49,6,FALSE))</f>
        <v>0.3125</v>
      </c>
      <c r="W21" s="18" t="str">
        <f>IF(OR(W20="週",W20="土",W20=""),"",VLOOKUP(W20,記号!$B$5:$G$49,6,FALSE))</f>
        <v/>
      </c>
      <c r="X21" s="21">
        <f>IF(OR(X20="週",X20="土",X20=""),"",VLOOKUP(X20,記号!$B$5:$G$49,6,FALSE))</f>
        <v>0.32291666666666669</v>
      </c>
      <c r="Y21" s="22">
        <f>IF(OR(Y20="週",Y20="土",Y20=""),"",VLOOKUP(Y20,記号!$B$5:$G$49,6,FALSE))</f>
        <v>0.14583333333333334</v>
      </c>
      <c r="Z21" s="22">
        <f>IF(OR(Z20="週",Z20="土",Z20=""),"",VLOOKUP(Z20,記号!$B$5:$G$49,6,FALSE))</f>
        <v>0.34375</v>
      </c>
      <c r="AA21" s="17" t="str">
        <f>IF(OR(AA20="週",AA20="土",AA20=""),"",VLOOKUP(AA20,記号!$B$5:$G$49,6,FALSE))</f>
        <v/>
      </c>
      <c r="AB21" s="17">
        <f>IF(OR(AB20="週",AB20="土",AB20=""),"",VLOOKUP(AB20,記号!$B$5:$G$49,6,FALSE))</f>
        <v>0.32291666666666663</v>
      </c>
      <c r="AC21" s="17">
        <f>IF(OR(AC20="週",AC20="土",AC20=""),"",VLOOKUP(AC20,記号!$B$5:$G$49,6,FALSE))</f>
        <v>0.32291666666666663</v>
      </c>
      <c r="AD21" s="25" t="str">
        <f>IF(OR(AD20="週",AD20="土",AD20=""),"",VLOOKUP(AD20,記号!$B$5:$G$49,6,FALSE))</f>
        <v/>
      </c>
      <c r="AE21" s="63"/>
      <c r="AF21" s="65"/>
      <c r="AG21" s="61"/>
    </row>
    <row r="22" spans="2:33" ht="21" customHeight="1">
      <c r="B22" s="58" t="s">
        <v>11</v>
      </c>
      <c r="C22" s="13" t="s">
        <v>68</v>
      </c>
      <c r="D22" s="14" t="s">
        <v>120</v>
      </c>
      <c r="E22" s="14" t="s">
        <v>120</v>
      </c>
      <c r="F22" s="14" t="s">
        <v>79</v>
      </c>
      <c r="G22" s="14" t="s">
        <v>68</v>
      </c>
      <c r="H22" s="14" t="s">
        <v>80</v>
      </c>
      <c r="I22" s="14" t="s">
        <v>72</v>
      </c>
      <c r="J22" s="20" t="s">
        <v>73</v>
      </c>
      <c r="K22" s="14" t="s">
        <v>120</v>
      </c>
      <c r="L22" s="14" t="s">
        <v>68</v>
      </c>
      <c r="M22" s="14" t="s">
        <v>80</v>
      </c>
      <c r="N22" s="14" t="s">
        <v>72</v>
      </c>
      <c r="O22" s="14" t="s">
        <v>73</v>
      </c>
      <c r="P22" s="15" t="s">
        <v>121</v>
      </c>
      <c r="Q22" s="20" t="s">
        <v>68</v>
      </c>
      <c r="R22" s="14" t="s">
        <v>68</v>
      </c>
      <c r="S22" s="14" t="s">
        <v>80</v>
      </c>
      <c r="T22" s="14" t="s">
        <v>72</v>
      </c>
      <c r="U22" s="14" t="s">
        <v>73</v>
      </c>
      <c r="V22" s="14" t="s">
        <v>122</v>
      </c>
      <c r="W22" s="15" t="s">
        <v>68</v>
      </c>
      <c r="X22" s="20" t="s">
        <v>80</v>
      </c>
      <c r="Y22" s="14" t="s">
        <v>72</v>
      </c>
      <c r="Z22" s="14" t="s">
        <v>73</v>
      </c>
      <c r="AA22" s="14" t="s">
        <v>120</v>
      </c>
      <c r="AB22" s="14" t="s">
        <v>68</v>
      </c>
      <c r="AC22" s="14" t="s">
        <v>68</v>
      </c>
      <c r="AD22" s="24" t="s">
        <v>120</v>
      </c>
      <c r="AE22" s="62">
        <f>SUM(C23:AD23)</f>
        <v>6.78125</v>
      </c>
      <c r="AF22" s="64">
        <f>IF(AE22=0,"",AVERAGE($AE$4:AE23))</f>
        <v>6.4906249999999996</v>
      </c>
      <c r="AG22" s="60" t="s">
        <v>24</v>
      </c>
    </row>
    <row r="23" spans="2:33" ht="21" customHeight="1">
      <c r="B23" s="59"/>
      <c r="C23" s="16">
        <f>IF(OR(C22="週",C22="土",C22=""),"",VLOOKUP(C22,記号!$B$5:$G$49,6,FALSE))</f>
        <v>0.32291666666666663</v>
      </c>
      <c r="D23" s="17" t="str">
        <f>IF(OR(D22="週",D22="土",D22=""),"",VLOOKUP(D22,記号!$B$5:$G$49,6,FALSE))</f>
        <v/>
      </c>
      <c r="E23" s="17" t="str">
        <f>IF(OR(E22="週",E22="土",E22=""),"",VLOOKUP(E22,記号!$B$5:$G$49,6,FALSE))</f>
        <v/>
      </c>
      <c r="F23" s="17">
        <f>IF(OR(F22="週",F22="土",F22=""),"",VLOOKUP(F22,記号!$B$5:$G$49,6,FALSE))</f>
        <v>0.31249999999999994</v>
      </c>
      <c r="G23" s="17">
        <f>IF(OR(G22="週",G22="土",G22=""),"",VLOOKUP(G22,記号!$B$5:$G$49,6,FALSE))</f>
        <v>0.32291666666666663</v>
      </c>
      <c r="H23" s="17">
        <f>IF(OR(H22="週",H22="土",H22=""),"",VLOOKUP(H22,記号!$B$5:$G$49,6,FALSE))</f>
        <v>0.32291666666666669</v>
      </c>
      <c r="I23" s="17">
        <f>IF(OR(I22="週",I22="土",I22=""),"",VLOOKUP(I22,記号!$B$5:$G$49,6,FALSE))</f>
        <v>0.14583333333333334</v>
      </c>
      <c r="J23" s="21">
        <f>IF(OR(J22="週",J22="土",J22=""),"",VLOOKUP(J22,記号!$B$5:$G$49,6,FALSE))</f>
        <v>0.34375</v>
      </c>
      <c r="K23" s="17" t="str">
        <f>IF(OR(K22="週",K22="土",K22=""),"",VLOOKUP(K22,記号!$B$5:$G$49,6,FALSE))</f>
        <v/>
      </c>
      <c r="L23" s="22">
        <f>IF(OR(L22="週",L22="土",L22=""),"",VLOOKUP(L22,記号!$B$5:$G$49,6,FALSE))</f>
        <v>0.32291666666666663</v>
      </c>
      <c r="M23" s="17">
        <f>IF(OR(M22="週",M22="土",M22=""),"",VLOOKUP(M22,記号!$B$5:$G$49,6,FALSE))</f>
        <v>0.32291666666666669</v>
      </c>
      <c r="N23" s="17">
        <f>IF(OR(N22="週",N22="土",N22=""),"",VLOOKUP(N22,記号!$B$5:$G$49,6,FALSE))</f>
        <v>0.14583333333333334</v>
      </c>
      <c r="O23" s="17">
        <f>IF(OR(O22="週",O22="土",O22=""),"",VLOOKUP(O22,記号!$B$5:$G$49,6,FALSE))</f>
        <v>0.34375</v>
      </c>
      <c r="P23" s="18">
        <f>IF(OR(P22="週",P22="土",P22=""),"",VLOOKUP(P22,記号!$B$5:$G$49,6,FALSE))</f>
        <v>0.32291666666666663</v>
      </c>
      <c r="Q23" s="21">
        <f>IF(OR(Q22="週",Q22="土",Q22=""),"",VLOOKUP(Q22,記号!$B$5:$G$49,6,FALSE))</f>
        <v>0.32291666666666663</v>
      </c>
      <c r="R23" s="22">
        <f>IF(OR(R22="週",R22="土",R22=""),"",VLOOKUP(R22,記号!$B$5:$G$49,6,FALSE))</f>
        <v>0.32291666666666663</v>
      </c>
      <c r="S23" s="22">
        <f>IF(OR(S22="週",S22="土",S22=""),"",VLOOKUP(S22,記号!$B$5:$G$49,6,FALSE))</f>
        <v>0.32291666666666669</v>
      </c>
      <c r="T23" s="17">
        <f>IF(OR(T22="週",T22="土",T22=""),"",VLOOKUP(T22,記号!$B$5:$G$49,6,FALSE))</f>
        <v>0.14583333333333334</v>
      </c>
      <c r="U23" s="17">
        <f>IF(OR(U22="週",U22="土",U22=""),"",VLOOKUP(U22,記号!$B$5:$G$49,6,FALSE))</f>
        <v>0.34375</v>
      </c>
      <c r="V23" s="17">
        <f>IF(OR(V22="週",V22="土",V22=""),"",VLOOKUP(V22,記号!$B$5:$G$49,6,FALSE))</f>
        <v>0.3125</v>
      </c>
      <c r="W23" s="18">
        <f>IF(OR(W22="週",W22="土",W22=""),"",VLOOKUP(W22,記号!$B$5:$G$49,6,FALSE))</f>
        <v>0.32291666666666663</v>
      </c>
      <c r="X23" s="21">
        <f>IF(OR(X22="週",X22="土",X22=""),"",VLOOKUP(X22,記号!$B$5:$G$49,6,FALSE))</f>
        <v>0.32291666666666669</v>
      </c>
      <c r="Y23" s="22">
        <f>IF(OR(Y22="週",Y22="土",Y22=""),"",VLOOKUP(Y22,記号!$B$5:$G$49,6,FALSE))</f>
        <v>0.14583333333333334</v>
      </c>
      <c r="Z23" s="22">
        <f>IF(OR(Z22="週",Z22="土",Z22=""),"",VLOOKUP(Z22,記号!$B$5:$G$49,6,FALSE))</f>
        <v>0.34375</v>
      </c>
      <c r="AA23" s="17" t="str">
        <f>IF(OR(AA22="週",AA22="土",AA22=""),"",VLOOKUP(AA22,記号!$B$5:$G$49,6,FALSE))</f>
        <v/>
      </c>
      <c r="AB23" s="17">
        <f>IF(OR(AB22="週",AB22="土",AB22=""),"",VLOOKUP(AB22,記号!$B$5:$G$49,6,FALSE))</f>
        <v>0.32291666666666663</v>
      </c>
      <c r="AC23" s="17">
        <f>IF(OR(AC22="週",AC22="土",AC22=""),"",VLOOKUP(AC22,記号!$B$5:$G$49,6,FALSE))</f>
        <v>0.32291666666666663</v>
      </c>
      <c r="AD23" s="25" t="str">
        <f>IF(OR(AD22="週",AD22="土",AD22=""),"",VLOOKUP(AD22,記号!$B$5:$G$49,6,FALSE))</f>
        <v/>
      </c>
      <c r="AE23" s="63"/>
      <c r="AF23" s="65"/>
      <c r="AG23" s="61"/>
    </row>
    <row r="24" spans="2:33" ht="21" customHeight="1">
      <c r="B24" s="58" t="s">
        <v>12</v>
      </c>
      <c r="C24" s="13" t="s">
        <v>68</v>
      </c>
      <c r="D24" s="14" t="s">
        <v>120</v>
      </c>
      <c r="E24" s="14" t="s">
        <v>120</v>
      </c>
      <c r="F24" s="14" t="s">
        <v>79</v>
      </c>
      <c r="G24" s="14" t="s">
        <v>68</v>
      </c>
      <c r="H24" s="14" t="s">
        <v>80</v>
      </c>
      <c r="I24" s="14" t="s">
        <v>72</v>
      </c>
      <c r="J24" s="20" t="s">
        <v>73</v>
      </c>
      <c r="K24" s="14" t="s">
        <v>120</v>
      </c>
      <c r="L24" s="14" t="s">
        <v>68</v>
      </c>
      <c r="M24" s="14" t="s">
        <v>80</v>
      </c>
      <c r="N24" s="14" t="s">
        <v>72</v>
      </c>
      <c r="O24" s="14" t="s">
        <v>73</v>
      </c>
      <c r="P24" s="15" t="s">
        <v>85</v>
      </c>
      <c r="Q24" s="20" t="s">
        <v>68</v>
      </c>
      <c r="R24" s="14" t="s">
        <v>68</v>
      </c>
      <c r="S24" s="14" t="s">
        <v>80</v>
      </c>
      <c r="T24" s="14" t="s">
        <v>72</v>
      </c>
      <c r="U24" s="14" t="s">
        <v>73</v>
      </c>
      <c r="V24" s="14" t="s">
        <v>122</v>
      </c>
      <c r="W24" s="15" t="s">
        <v>85</v>
      </c>
      <c r="X24" s="20" t="s">
        <v>80</v>
      </c>
      <c r="Y24" s="14" t="s">
        <v>72</v>
      </c>
      <c r="Z24" s="14" t="s">
        <v>73</v>
      </c>
      <c r="AA24" s="14" t="s">
        <v>120</v>
      </c>
      <c r="AB24" s="14" t="s">
        <v>68</v>
      </c>
      <c r="AC24" s="14" t="s">
        <v>68</v>
      </c>
      <c r="AD24" s="24" t="s">
        <v>120</v>
      </c>
      <c r="AE24" s="62">
        <f>SUM(C25:AD25)</f>
        <v>6.1354166666666661</v>
      </c>
      <c r="AF24" s="64">
        <f>IF(AE24=0,"",AVERAGE($AE$4:AE25))</f>
        <v>6.4583333333333339</v>
      </c>
      <c r="AG24" s="60" t="s">
        <v>25</v>
      </c>
    </row>
    <row r="25" spans="2:33" ht="21" customHeight="1">
      <c r="B25" s="59"/>
      <c r="C25" s="16">
        <f>IF(OR(C24="週",C24="土",C24=""),"",VLOOKUP(C24,記号!$B$5:$G$49,6,FALSE))</f>
        <v>0.32291666666666663</v>
      </c>
      <c r="D25" s="17" t="str">
        <f>IF(OR(D24="週",D24="土",D24=""),"",VLOOKUP(D24,記号!$B$5:$G$49,6,FALSE))</f>
        <v/>
      </c>
      <c r="E25" s="17" t="str">
        <f>IF(OR(E24="週",E24="土",E24=""),"",VLOOKUP(E24,記号!$B$5:$G$49,6,FALSE))</f>
        <v/>
      </c>
      <c r="F25" s="17">
        <f>IF(OR(F24="週",F24="土",F24=""),"",VLOOKUP(F24,記号!$B$5:$G$49,6,FALSE))</f>
        <v>0.31249999999999994</v>
      </c>
      <c r="G25" s="17">
        <f>IF(OR(G24="週",G24="土",G24=""),"",VLOOKUP(G24,記号!$B$5:$G$49,6,FALSE))</f>
        <v>0.32291666666666663</v>
      </c>
      <c r="H25" s="17">
        <f>IF(OR(H24="週",H24="土",H24=""),"",VLOOKUP(H24,記号!$B$5:$G$49,6,FALSE))</f>
        <v>0.32291666666666669</v>
      </c>
      <c r="I25" s="17">
        <f>IF(OR(I24="週",I24="土",I24=""),"",VLOOKUP(I24,記号!$B$5:$G$49,6,FALSE))</f>
        <v>0.14583333333333334</v>
      </c>
      <c r="J25" s="21">
        <f>IF(OR(J24="週",J24="土",J24=""),"",VLOOKUP(J24,記号!$B$5:$G$49,6,FALSE))</f>
        <v>0.34375</v>
      </c>
      <c r="K25" s="17" t="str">
        <f>IF(OR(K24="週",K24="土",K24=""),"",VLOOKUP(K24,記号!$B$5:$G$49,6,FALSE))</f>
        <v/>
      </c>
      <c r="L25" s="22">
        <f>IF(OR(L24="週",L24="土",L24=""),"",VLOOKUP(L24,記号!$B$5:$G$49,6,FALSE))</f>
        <v>0.32291666666666663</v>
      </c>
      <c r="M25" s="17">
        <f>IF(OR(M24="週",M24="土",M24=""),"",VLOOKUP(M24,記号!$B$5:$G$49,6,FALSE))</f>
        <v>0.32291666666666669</v>
      </c>
      <c r="N25" s="17">
        <f>IF(OR(N24="週",N24="土",N24=""),"",VLOOKUP(N24,記号!$B$5:$G$49,6,FALSE))</f>
        <v>0.14583333333333334</v>
      </c>
      <c r="O25" s="17">
        <f>IF(OR(O24="週",O24="土",O24=""),"",VLOOKUP(O24,記号!$B$5:$G$49,6,FALSE))</f>
        <v>0.34375</v>
      </c>
      <c r="P25" s="18" t="str">
        <f>IF(OR(P24="週",P24="土",P24=""),"",VLOOKUP(P24,記号!$B$5:$G$49,6,FALSE))</f>
        <v/>
      </c>
      <c r="Q25" s="21">
        <f>IF(OR(Q24="週",Q24="土",Q24=""),"",VLOOKUP(Q24,記号!$B$5:$G$49,6,FALSE))</f>
        <v>0.32291666666666663</v>
      </c>
      <c r="R25" s="22">
        <f>IF(OR(R24="週",R24="土",R24=""),"",VLOOKUP(R24,記号!$B$5:$G$49,6,FALSE))</f>
        <v>0.32291666666666663</v>
      </c>
      <c r="S25" s="22">
        <f>IF(OR(S24="週",S24="土",S24=""),"",VLOOKUP(S24,記号!$B$5:$G$49,6,FALSE))</f>
        <v>0.32291666666666669</v>
      </c>
      <c r="T25" s="17">
        <f>IF(OR(T24="週",T24="土",T24=""),"",VLOOKUP(T24,記号!$B$5:$G$49,6,FALSE))</f>
        <v>0.14583333333333334</v>
      </c>
      <c r="U25" s="17">
        <f>IF(OR(U24="週",U24="土",U24=""),"",VLOOKUP(U24,記号!$B$5:$G$49,6,FALSE))</f>
        <v>0.34375</v>
      </c>
      <c r="V25" s="17">
        <f>IF(OR(V24="週",V24="土",V24=""),"",VLOOKUP(V24,記号!$B$5:$G$49,6,FALSE))</f>
        <v>0.3125</v>
      </c>
      <c r="W25" s="18" t="str">
        <f>IF(OR(W24="週",W24="土",W24=""),"",VLOOKUP(W24,記号!$B$5:$G$49,6,FALSE))</f>
        <v/>
      </c>
      <c r="X25" s="21">
        <f>IF(OR(X24="週",X24="土",X24=""),"",VLOOKUP(X24,記号!$B$5:$G$49,6,FALSE))</f>
        <v>0.32291666666666669</v>
      </c>
      <c r="Y25" s="22">
        <f>IF(OR(Y24="週",Y24="土",Y24=""),"",VLOOKUP(Y24,記号!$B$5:$G$49,6,FALSE))</f>
        <v>0.14583333333333334</v>
      </c>
      <c r="Z25" s="22">
        <f>IF(OR(Z24="週",Z24="土",Z24=""),"",VLOOKUP(Z24,記号!$B$5:$G$49,6,FALSE))</f>
        <v>0.34375</v>
      </c>
      <c r="AA25" s="17" t="str">
        <f>IF(OR(AA24="週",AA24="土",AA24=""),"",VLOOKUP(AA24,記号!$B$5:$G$49,6,FALSE))</f>
        <v/>
      </c>
      <c r="AB25" s="17">
        <f>IF(OR(AB24="週",AB24="土",AB24=""),"",VLOOKUP(AB24,記号!$B$5:$G$49,6,FALSE))</f>
        <v>0.32291666666666663</v>
      </c>
      <c r="AC25" s="17">
        <f>IF(OR(AC24="週",AC24="土",AC24=""),"",VLOOKUP(AC24,記号!$B$5:$G$49,6,FALSE))</f>
        <v>0.32291666666666663</v>
      </c>
      <c r="AD25" s="25" t="str">
        <f>IF(OR(AD24="週",AD24="土",AD24=""),"",VLOOKUP(AD24,記号!$B$5:$G$49,6,FALSE))</f>
        <v/>
      </c>
      <c r="AE25" s="63"/>
      <c r="AF25" s="65"/>
      <c r="AG25" s="61"/>
    </row>
    <row r="26" spans="2:33" ht="21" customHeight="1">
      <c r="B26" s="58" t="s">
        <v>13</v>
      </c>
      <c r="C26" s="13" t="s">
        <v>68</v>
      </c>
      <c r="D26" s="14" t="s">
        <v>120</v>
      </c>
      <c r="E26" s="14" t="s">
        <v>120</v>
      </c>
      <c r="F26" s="14" t="s">
        <v>79</v>
      </c>
      <c r="G26" s="14" t="s">
        <v>68</v>
      </c>
      <c r="H26" s="14" t="s">
        <v>80</v>
      </c>
      <c r="I26" s="14" t="s">
        <v>72</v>
      </c>
      <c r="J26" s="20" t="s">
        <v>73</v>
      </c>
      <c r="K26" s="14" t="s">
        <v>120</v>
      </c>
      <c r="L26" s="14" t="s">
        <v>68</v>
      </c>
      <c r="M26" s="14" t="s">
        <v>80</v>
      </c>
      <c r="N26" s="14" t="s">
        <v>72</v>
      </c>
      <c r="O26" s="14" t="s">
        <v>73</v>
      </c>
      <c r="P26" s="15" t="s">
        <v>121</v>
      </c>
      <c r="Q26" s="20" t="s">
        <v>68</v>
      </c>
      <c r="R26" s="14" t="s">
        <v>68</v>
      </c>
      <c r="S26" s="14" t="s">
        <v>80</v>
      </c>
      <c r="T26" s="14" t="s">
        <v>72</v>
      </c>
      <c r="U26" s="14" t="s">
        <v>73</v>
      </c>
      <c r="V26" s="14" t="s">
        <v>122</v>
      </c>
      <c r="W26" s="15" t="s">
        <v>68</v>
      </c>
      <c r="X26" s="20" t="s">
        <v>80</v>
      </c>
      <c r="Y26" s="14" t="s">
        <v>72</v>
      </c>
      <c r="Z26" s="14" t="s">
        <v>73</v>
      </c>
      <c r="AA26" s="14" t="s">
        <v>120</v>
      </c>
      <c r="AB26" s="14" t="s">
        <v>68</v>
      </c>
      <c r="AC26" s="14" t="s">
        <v>68</v>
      </c>
      <c r="AD26" s="24" t="s">
        <v>120</v>
      </c>
      <c r="AE26" s="62">
        <f>SUM(C27:AD27)</f>
        <v>6.78125</v>
      </c>
      <c r="AF26" s="64">
        <f>IF(AE26=0,"",AVERAGE($AE$4:AE27))</f>
        <v>6.4852430555555562</v>
      </c>
      <c r="AG26" s="60" t="s">
        <v>26</v>
      </c>
    </row>
    <row r="27" spans="2:33" ht="21" customHeight="1">
      <c r="B27" s="59"/>
      <c r="C27" s="16">
        <f>IF(OR(C26="週",C26="土",C26=""),"",VLOOKUP(C26,記号!$B$5:$G$49,6,FALSE))</f>
        <v>0.32291666666666663</v>
      </c>
      <c r="D27" s="17" t="str">
        <f>IF(OR(D26="週",D26="土",D26=""),"",VLOOKUP(D26,記号!$B$5:$G$49,6,FALSE))</f>
        <v/>
      </c>
      <c r="E27" s="17" t="str">
        <f>IF(OR(E26="週",E26="土",E26=""),"",VLOOKUP(E26,記号!$B$5:$G$49,6,FALSE))</f>
        <v/>
      </c>
      <c r="F27" s="17">
        <f>IF(OR(F26="週",F26="土",F26=""),"",VLOOKUP(F26,記号!$B$5:$G$49,6,FALSE))</f>
        <v>0.31249999999999994</v>
      </c>
      <c r="G27" s="17">
        <f>IF(OR(G26="週",G26="土",G26=""),"",VLOOKUP(G26,記号!$B$5:$G$49,6,FALSE))</f>
        <v>0.32291666666666663</v>
      </c>
      <c r="H27" s="17">
        <f>IF(OR(H26="週",H26="土",H26=""),"",VLOOKUP(H26,記号!$B$5:$G$49,6,FALSE))</f>
        <v>0.32291666666666669</v>
      </c>
      <c r="I27" s="17">
        <f>IF(OR(I26="週",I26="土",I26=""),"",VLOOKUP(I26,記号!$B$5:$G$49,6,FALSE))</f>
        <v>0.14583333333333334</v>
      </c>
      <c r="J27" s="21">
        <f>IF(OR(J26="週",J26="土",J26=""),"",VLOOKUP(J26,記号!$B$5:$G$49,6,FALSE))</f>
        <v>0.34375</v>
      </c>
      <c r="K27" s="17" t="str">
        <f>IF(OR(K26="週",K26="土",K26=""),"",VLOOKUP(K26,記号!$B$5:$G$49,6,FALSE))</f>
        <v/>
      </c>
      <c r="L27" s="22">
        <f>IF(OR(L26="週",L26="土",L26=""),"",VLOOKUP(L26,記号!$B$5:$G$49,6,FALSE))</f>
        <v>0.32291666666666663</v>
      </c>
      <c r="M27" s="17">
        <f>IF(OR(M26="週",M26="土",M26=""),"",VLOOKUP(M26,記号!$B$5:$G$49,6,FALSE))</f>
        <v>0.32291666666666669</v>
      </c>
      <c r="N27" s="17">
        <f>IF(OR(N26="週",N26="土",N26=""),"",VLOOKUP(N26,記号!$B$5:$G$49,6,FALSE))</f>
        <v>0.14583333333333334</v>
      </c>
      <c r="O27" s="17">
        <f>IF(OR(O26="週",O26="土",O26=""),"",VLOOKUP(O26,記号!$B$5:$G$49,6,FALSE))</f>
        <v>0.34375</v>
      </c>
      <c r="P27" s="18">
        <f>IF(OR(P26="週",P26="土",P26=""),"",VLOOKUP(P26,記号!$B$5:$G$49,6,FALSE))</f>
        <v>0.32291666666666663</v>
      </c>
      <c r="Q27" s="21">
        <f>IF(OR(Q26="週",Q26="土",Q26=""),"",VLOOKUP(Q26,記号!$B$5:$G$49,6,FALSE))</f>
        <v>0.32291666666666663</v>
      </c>
      <c r="R27" s="22">
        <f>IF(OR(R26="週",R26="土",R26=""),"",VLOOKUP(R26,記号!$B$5:$G$49,6,FALSE))</f>
        <v>0.32291666666666663</v>
      </c>
      <c r="S27" s="22">
        <f>IF(OR(S26="週",S26="土",S26=""),"",VLOOKUP(S26,記号!$B$5:$G$49,6,FALSE))</f>
        <v>0.32291666666666669</v>
      </c>
      <c r="T27" s="17">
        <f>IF(OR(T26="週",T26="土",T26=""),"",VLOOKUP(T26,記号!$B$5:$G$49,6,FALSE))</f>
        <v>0.14583333333333334</v>
      </c>
      <c r="U27" s="17">
        <f>IF(OR(U26="週",U26="土",U26=""),"",VLOOKUP(U26,記号!$B$5:$G$49,6,FALSE))</f>
        <v>0.34375</v>
      </c>
      <c r="V27" s="17">
        <f>IF(OR(V26="週",V26="土",V26=""),"",VLOOKUP(V26,記号!$B$5:$G$49,6,FALSE))</f>
        <v>0.3125</v>
      </c>
      <c r="W27" s="18">
        <f>IF(OR(W26="週",W26="土",W26=""),"",VLOOKUP(W26,記号!$B$5:$G$49,6,FALSE))</f>
        <v>0.32291666666666663</v>
      </c>
      <c r="X27" s="21">
        <f>IF(OR(X26="週",X26="土",X26=""),"",VLOOKUP(X26,記号!$B$5:$G$49,6,FALSE))</f>
        <v>0.32291666666666669</v>
      </c>
      <c r="Y27" s="22">
        <f>IF(OR(Y26="週",Y26="土",Y26=""),"",VLOOKUP(Y26,記号!$B$5:$G$49,6,FALSE))</f>
        <v>0.14583333333333334</v>
      </c>
      <c r="Z27" s="22">
        <f>IF(OR(Z26="週",Z26="土",Z26=""),"",VLOOKUP(Z26,記号!$B$5:$G$49,6,FALSE))</f>
        <v>0.34375</v>
      </c>
      <c r="AA27" s="17" t="str">
        <f>IF(OR(AA26="週",AA26="土",AA26=""),"",VLOOKUP(AA26,記号!$B$5:$G$49,6,FALSE))</f>
        <v/>
      </c>
      <c r="AB27" s="17">
        <f>IF(OR(AB26="週",AB26="土",AB26=""),"",VLOOKUP(AB26,記号!$B$5:$G$49,6,FALSE))</f>
        <v>0.32291666666666663</v>
      </c>
      <c r="AC27" s="17">
        <f>IF(OR(AC26="週",AC26="土",AC26=""),"",VLOOKUP(AC26,記号!$B$5:$G$49,6,FALSE))</f>
        <v>0.32291666666666663</v>
      </c>
      <c r="AD27" s="25" t="str">
        <f>IF(OR(AD26="週",AD26="土",AD26=""),"",VLOOKUP(AD26,記号!$B$5:$G$49,6,FALSE))</f>
        <v/>
      </c>
      <c r="AE27" s="63"/>
      <c r="AF27" s="65"/>
      <c r="AG27" s="61"/>
    </row>
    <row r="28" spans="2:33" ht="21" customHeight="1">
      <c r="B28" s="58" t="s">
        <v>14</v>
      </c>
      <c r="C28" s="13" t="s">
        <v>68</v>
      </c>
      <c r="D28" s="14" t="s">
        <v>120</v>
      </c>
      <c r="E28" s="14" t="s">
        <v>120</v>
      </c>
      <c r="F28" s="14" t="s">
        <v>79</v>
      </c>
      <c r="G28" s="14" t="s">
        <v>68</v>
      </c>
      <c r="H28" s="14" t="s">
        <v>80</v>
      </c>
      <c r="I28" s="14" t="s">
        <v>72</v>
      </c>
      <c r="J28" s="20" t="s">
        <v>73</v>
      </c>
      <c r="K28" s="14" t="s">
        <v>120</v>
      </c>
      <c r="L28" s="14" t="s">
        <v>68</v>
      </c>
      <c r="M28" s="14" t="s">
        <v>80</v>
      </c>
      <c r="N28" s="14" t="s">
        <v>72</v>
      </c>
      <c r="O28" s="14" t="s">
        <v>73</v>
      </c>
      <c r="P28" s="15" t="s">
        <v>85</v>
      </c>
      <c r="Q28" s="20" t="s">
        <v>68</v>
      </c>
      <c r="R28" s="14" t="s">
        <v>68</v>
      </c>
      <c r="S28" s="14" t="s">
        <v>80</v>
      </c>
      <c r="T28" s="14" t="s">
        <v>72</v>
      </c>
      <c r="U28" s="14" t="s">
        <v>73</v>
      </c>
      <c r="V28" s="14" t="s">
        <v>122</v>
      </c>
      <c r="W28" s="15" t="s">
        <v>85</v>
      </c>
      <c r="X28" s="20" t="s">
        <v>80</v>
      </c>
      <c r="Y28" s="14" t="s">
        <v>72</v>
      </c>
      <c r="Z28" s="14" t="s">
        <v>73</v>
      </c>
      <c r="AA28" s="14" t="s">
        <v>120</v>
      </c>
      <c r="AB28" s="14" t="s">
        <v>68</v>
      </c>
      <c r="AC28" s="14" t="s">
        <v>68</v>
      </c>
      <c r="AD28" s="24" t="s">
        <v>120</v>
      </c>
      <c r="AE28" s="62">
        <f>SUM(C29:AD29)</f>
        <v>6.1354166666666661</v>
      </c>
      <c r="AF28" s="64">
        <f>IF(AE28=0,"",AVERAGE($AE$4:AE29))</f>
        <v>6.4583333333333339</v>
      </c>
      <c r="AG28" s="60" t="s">
        <v>27</v>
      </c>
    </row>
    <row r="29" spans="2:33" ht="21" customHeight="1">
      <c r="B29" s="59"/>
      <c r="C29" s="16">
        <f>IF(OR(C28="週",C28="土",C28=""),"",VLOOKUP(C28,記号!$B$5:$G$49,6,FALSE))</f>
        <v>0.32291666666666663</v>
      </c>
      <c r="D29" s="17" t="str">
        <f>IF(OR(D28="週",D28="土",D28=""),"",VLOOKUP(D28,記号!$B$5:$G$49,6,FALSE))</f>
        <v/>
      </c>
      <c r="E29" s="17" t="str">
        <f>IF(OR(E28="週",E28="土",E28=""),"",VLOOKUP(E28,記号!$B$5:$G$49,6,FALSE))</f>
        <v/>
      </c>
      <c r="F29" s="17">
        <f>IF(OR(F28="週",F28="土",F28=""),"",VLOOKUP(F28,記号!$B$5:$G$49,6,FALSE))</f>
        <v>0.31249999999999994</v>
      </c>
      <c r="G29" s="17">
        <f>IF(OR(G28="週",G28="土",G28=""),"",VLOOKUP(G28,記号!$B$5:$G$49,6,FALSE))</f>
        <v>0.32291666666666663</v>
      </c>
      <c r="H29" s="17">
        <f>IF(OR(H28="週",H28="土",H28=""),"",VLOOKUP(H28,記号!$B$5:$G$49,6,FALSE))</f>
        <v>0.32291666666666669</v>
      </c>
      <c r="I29" s="17">
        <f>IF(OR(I28="週",I28="土",I28=""),"",VLOOKUP(I28,記号!$B$5:$G$49,6,FALSE))</f>
        <v>0.14583333333333334</v>
      </c>
      <c r="J29" s="21">
        <f>IF(OR(J28="週",J28="土",J28=""),"",VLOOKUP(J28,記号!$B$5:$G$49,6,FALSE))</f>
        <v>0.34375</v>
      </c>
      <c r="K29" s="17" t="str">
        <f>IF(OR(K28="週",K28="土",K28=""),"",VLOOKUP(K28,記号!$B$5:$G$49,6,FALSE))</f>
        <v/>
      </c>
      <c r="L29" s="22">
        <f>IF(OR(L28="週",L28="土",L28=""),"",VLOOKUP(L28,記号!$B$5:$G$49,6,FALSE))</f>
        <v>0.32291666666666663</v>
      </c>
      <c r="M29" s="17">
        <f>IF(OR(M28="週",M28="土",M28=""),"",VLOOKUP(M28,記号!$B$5:$G$49,6,FALSE))</f>
        <v>0.32291666666666669</v>
      </c>
      <c r="N29" s="17">
        <f>IF(OR(N28="週",N28="土",N28=""),"",VLOOKUP(N28,記号!$B$5:$G$49,6,FALSE))</f>
        <v>0.14583333333333334</v>
      </c>
      <c r="O29" s="17">
        <f>IF(OR(O28="週",O28="土",O28=""),"",VLOOKUP(O28,記号!$B$5:$G$49,6,FALSE))</f>
        <v>0.34375</v>
      </c>
      <c r="P29" s="18" t="str">
        <f>IF(OR(P28="週",P28="土",P28=""),"",VLOOKUP(P28,記号!$B$5:$G$49,6,FALSE))</f>
        <v/>
      </c>
      <c r="Q29" s="21">
        <f>IF(OR(Q28="週",Q28="土",Q28=""),"",VLOOKUP(Q28,記号!$B$5:$G$49,6,FALSE))</f>
        <v>0.32291666666666663</v>
      </c>
      <c r="R29" s="22">
        <f>IF(OR(R28="週",R28="土",R28=""),"",VLOOKUP(R28,記号!$B$5:$G$49,6,FALSE))</f>
        <v>0.32291666666666663</v>
      </c>
      <c r="S29" s="22">
        <f>IF(OR(S28="週",S28="土",S28=""),"",VLOOKUP(S28,記号!$B$5:$G$49,6,FALSE))</f>
        <v>0.32291666666666669</v>
      </c>
      <c r="T29" s="17">
        <f>IF(OR(T28="週",T28="土",T28=""),"",VLOOKUP(T28,記号!$B$5:$G$49,6,FALSE))</f>
        <v>0.14583333333333334</v>
      </c>
      <c r="U29" s="17">
        <f>IF(OR(U28="週",U28="土",U28=""),"",VLOOKUP(U28,記号!$B$5:$G$49,6,FALSE))</f>
        <v>0.34375</v>
      </c>
      <c r="V29" s="17">
        <f>IF(OR(V28="週",V28="土",V28=""),"",VLOOKUP(V28,記号!$B$5:$G$49,6,FALSE))</f>
        <v>0.3125</v>
      </c>
      <c r="W29" s="18" t="str">
        <f>IF(OR(W28="週",W28="土",W28=""),"",VLOOKUP(W28,記号!$B$5:$G$49,6,FALSE))</f>
        <v/>
      </c>
      <c r="X29" s="21">
        <f>IF(OR(X28="週",X28="土",X28=""),"",VLOOKUP(X28,記号!$B$5:$G$49,6,FALSE))</f>
        <v>0.32291666666666669</v>
      </c>
      <c r="Y29" s="22">
        <f>IF(OR(Y28="週",Y28="土",Y28=""),"",VLOOKUP(Y28,記号!$B$5:$G$49,6,FALSE))</f>
        <v>0.14583333333333334</v>
      </c>
      <c r="Z29" s="22">
        <f>IF(OR(Z28="週",Z28="土",Z28=""),"",VLOOKUP(Z28,記号!$B$5:$G$49,6,FALSE))</f>
        <v>0.34375</v>
      </c>
      <c r="AA29" s="17" t="str">
        <f>IF(OR(AA28="週",AA28="土",AA28=""),"",VLOOKUP(AA28,記号!$B$5:$G$49,6,FALSE))</f>
        <v/>
      </c>
      <c r="AB29" s="17">
        <f>IF(OR(AB28="週",AB28="土",AB28=""),"",VLOOKUP(AB28,記号!$B$5:$G$49,6,FALSE))</f>
        <v>0.32291666666666663</v>
      </c>
      <c r="AC29" s="17">
        <f>IF(OR(AC28="週",AC28="土",AC28=""),"",VLOOKUP(AC28,記号!$B$5:$G$49,6,FALSE))</f>
        <v>0.32291666666666663</v>
      </c>
      <c r="AD29" s="25" t="str">
        <f>IF(OR(AD28="週",AD28="土",AD28=""),"",VLOOKUP(AD28,記号!$B$5:$G$49,6,FALSE))</f>
        <v/>
      </c>
      <c r="AE29" s="63"/>
      <c r="AF29" s="65"/>
      <c r="AG29" s="61"/>
    </row>
    <row r="30" spans="2:33" ht="21" customHeight="1">
      <c r="B30" s="58" t="s">
        <v>15</v>
      </c>
      <c r="C30" s="13" t="s">
        <v>68</v>
      </c>
      <c r="D30" s="14" t="s">
        <v>120</v>
      </c>
      <c r="E30" s="14" t="s">
        <v>120</v>
      </c>
      <c r="F30" s="14" t="s">
        <v>79</v>
      </c>
      <c r="G30" s="14" t="s">
        <v>68</v>
      </c>
      <c r="H30" s="14" t="s">
        <v>80</v>
      </c>
      <c r="I30" s="14" t="s">
        <v>72</v>
      </c>
      <c r="J30" s="20" t="s">
        <v>73</v>
      </c>
      <c r="K30" s="14" t="s">
        <v>120</v>
      </c>
      <c r="L30" s="14" t="s">
        <v>68</v>
      </c>
      <c r="M30" s="14" t="s">
        <v>80</v>
      </c>
      <c r="N30" s="14" t="s">
        <v>72</v>
      </c>
      <c r="O30" s="14" t="s">
        <v>73</v>
      </c>
      <c r="P30" s="15" t="s">
        <v>121</v>
      </c>
      <c r="Q30" s="20" t="s">
        <v>68</v>
      </c>
      <c r="R30" s="14" t="s">
        <v>68</v>
      </c>
      <c r="S30" s="14" t="s">
        <v>80</v>
      </c>
      <c r="T30" s="14" t="s">
        <v>72</v>
      </c>
      <c r="U30" s="14" t="s">
        <v>73</v>
      </c>
      <c r="V30" s="14" t="s">
        <v>122</v>
      </c>
      <c r="W30" s="15" t="s">
        <v>85</v>
      </c>
      <c r="X30" s="20" t="s">
        <v>80</v>
      </c>
      <c r="Y30" s="14" t="s">
        <v>72</v>
      </c>
      <c r="Z30" s="14" t="s">
        <v>73</v>
      </c>
      <c r="AA30" s="14" t="s">
        <v>120</v>
      </c>
      <c r="AB30" s="14" t="s">
        <v>68</v>
      </c>
      <c r="AC30" s="14" t="s">
        <v>68</v>
      </c>
      <c r="AD30" s="24" t="s">
        <v>120</v>
      </c>
      <c r="AE30" s="62">
        <f>SUM(C31:AD31)</f>
        <v>6.458333333333333</v>
      </c>
      <c r="AF30" s="64">
        <f>IF(AE30=0,"",AVERAGE($AE$4:AE31))</f>
        <v>6.4583333333333339</v>
      </c>
      <c r="AG30" s="60" t="s">
        <v>28</v>
      </c>
    </row>
    <row r="31" spans="2:33" ht="21" customHeight="1">
      <c r="B31" s="59"/>
      <c r="C31" s="16">
        <f>IF(OR(C30="週",C30="土",C30=""),"",VLOOKUP(C30,記号!$B$5:$G$49,6,FALSE))</f>
        <v>0.32291666666666663</v>
      </c>
      <c r="D31" s="17" t="str">
        <f>IF(OR(D30="週",D30="土",D30=""),"",VLOOKUP(D30,記号!$B$5:$G$49,6,FALSE))</f>
        <v/>
      </c>
      <c r="E31" s="17" t="str">
        <f>IF(OR(E30="週",E30="土",E30=""),"",VLOOKUP(E30,記号!$B$5:$G$49,6,FALSE))</f>
        <v/>
      </c>
      <c r="F31" s="17">
        <f>IF(OR(F30="週",F30="土",F30=""),"",VLOOKUP(F30,記号!$B$5:$G$49,6,FALSE))</f>
        <v>0.31249999999999994</v>
      </c>
      <c r="G31" s="17">
        <f>IF(OR(G30="週",G30="土",G30=""),"",VLOOKUP(G30,記号!$B$5:$G$49,6,FALSE))</f>
        <v>0.32291666666666663</v>
      </c>
      <c r="H31" s="17">
        <f>IF(OR(H30="週",H30="土",H30=""),"",VLOOKUP(H30,記号!$B$5:$G$49,6,FALSE))</f>
        <v>0.32291666666666669</v>
      </c>
      <c r="I31" s="17">
        <f>IF(OR(I30="週",I30="土",I30=""),"",VLOOKUP(I30,記号!$B$5:$G$49,6,FALSE))</f>
        <v>0.14583333333333334</v>
      </c>
      <c r="J31" s="21">
        <f>IF(OR(J30="週",J30="土",J30=""),"",VLOOKUP(J30,記号!$B$5:$G$49,6,FALSE))</f>
        <v>0.34375</v>
      </c>
      <c r="K31" s="17" t="str">
        <f>IF(OR(K30="週",K30="土",K30=""),"",VLOOKUP(K30,記号!$B$5:$G$49,6,FALSE))</f>
        <v/>
      </c>
      <c r="L31" s="22">
        <f>IF(OR(L30="週",L30="土",L30=""),"",VLOOKUP(L30,記号!$B$5:$G$49,6,FALSE))</f>
        <v>0.32291666666666663</v>
      </c>
      <c r="M31" s="17">
        <f>IF(OR(M30="週",M30="土",M30=""),"",VLOOKUP(M30,記号!$B$5:$G$49,6,FALSE))</f>
        <v>0.32291666666666669</v>
      </c>
      <c r="N31" s="17">
        <f>IF(OR(N30="週",N30="土",N30=""),"",VLOOKUP(N30,記号!$B$5:$G$49,6,FALSE))</f>
        <v>0.14583333333333334</v>
      </c>
      <c r="O31" s="17">
        <f>IF(OR(O30="週",O30="土",O30=""),"",VLOOKUP(O30,記号!$B$5:$G$49,6,FALSE))</f>
        <v>0.34375</v>
      </c>
      <c r="P31" s="18">
        <f>IF(OR(P30="週",P30="土",P30=""),"",VLOOKUP(P30,記号!$B$5:$G$49,6,FALSE))</f>
        <v>0.32291666666666663</v>
      </c>
      <c r="Q31" s="21">
        <f>IF(OR(Q30="週",Q30="土",Q30=""),"",VLOOKUP(Q30,記号!$B$5:$G$49,6,FALSE))</f>
        <v>0.32291666666666663</v>
      </c>
      <c r="R31" s="22">
        <f>IF(OR(R30="週",R30="土",R30=""),"",VLOOKUP(R30,記号!$B$5:$G$49,6,FALSE))</f>
        <v>0.32291666666666663</v>
      </c>
      <c r="S31" s="22">
        <f>IF(OR(S30="週",S30="土",S30=""),"",VLOOKUP(S30,記号!$B$5:$G$49,6,FALSE))</f>
        <v>0.32291666666666669</v>
      </c>
      <c r="T31" s="17">
        <f>IF(OR(T30="週",T30="土",T30=""),"",VLOOKUP(T30,記号!$B$5:$G$49,6,FALSE))</f>
        <v>0.14583333333333334</v>
      </c>
      <c r="U31" s="17">
        <f>IF(OR(U30="週",U30="土",U30=""),"",VLOOKUP(U30,記号!$B$5:$G$49,6,FALSE))</f>
        <v>0.34375</v>
      </c>
      <c r="V31" s="17">
        <f>IF(OR(V30="週",V30="土",V30=""),"",VLOOKUP(V30,記号!$B$5:$G$49,6,FALSE))</f>
        <v>0.3125</v>
      </c>
      <c r="W31" s="18" t="str">
        <f>IF(OR(W30="週",W30="土",W30=""),"",VLOOKUP(W30,記号!$B$5:$G$49,6,FALSE))</f>
        <v/>
      </c>
      <c r="X31" s="21">
        <f>IF(OR(X30="週",X30="土",X30=""),"",VLOOKUP(X30,記号!$B$5:$G$49,6,FALSE))</f>
        <v>0.32291666666666669</v>
      </c>
      <c r="Y31" s="22">
        <f>IF(OR(Y30="週",Y30="土",Y30=""),"",VLOOKUP(Y30,記号!$B$5:$G$49,6,FALSE))</f>
        <v>0.14583333333333334</v>
      </c>
      <c r="Z31" s="22">
        <f>IF(OR(Z30="週",Z30="土",Z30=""),"",VLOOKUP(Z30,記号!$B$5:$G$49,6,FALSE))</f>
        <v>0.34375</v>
      </c>
      <c r="AA31" s="17" t="str">
        <f>IF(OR(AA30="週",AA30="土",AA30=""),"",VLOOKUP(AA30,記号!$B$5:$G$49,6,FALSE))</f>
        <v/>
      </c>
      <c r="AB31" s="17">
        <f>IF(OR(AB30="週",AB30="土",AB30=""),"",VLOOKUP(AB30,記号!$B$5:$G$49,6,FALSE))</f>
        <v>0.32291666666666663</v>
      </c>
      <c r="AC31" s="17">
        <f>IF(OR(AC30="週",AC30="土",AC30=""),"",VLOOKUP(AC30,記号!$B$5:$G$49,6,FALSE))</f>
        <v>0.32291666666666663</v>
      </c>
      <c r="AD31" s="25" t="str">
        <f>IF(OR(AD30="週",AD30="土",AD30=""),"",VLOOKUP(AD30,記号!$B$5:$G$49,6,FALSE))</f>
        <v/>
      </c>
      <c r="AE31" s="63"/>
      <c r="AF31" s="65"/>
      <c r="AG31" s="61"/>
    </row>
  </sheetData>
  <mergeCells count="55">
    <mergeCell ref="B4:B5"/>
    <mergeCell ref="AE4:AE5"/>
    <mergeCell ref="AF4:AF5"/>
    <mergeCell ref="B6:B7"/>
    <mergeCell ref="AE6:AE7"/>
    <mergeCell ref="AF6:AF7"/>
    <mergeCell ref="B8:B9"/>
    <mergeCell ref="AE8:AE9"/>
    <mergeCell ref="AF8:AF9"/>
    <mergeCell ref="B10:B11"/>
    <mergeCell ref="AE10:AE11"/>
    <mergeCell ref="AF10:AF11"/>
    <mergeCell ref="B12:B13"/>
    <mergeCell ref="AE12:AE13"/>
    <mergeCell ref="AF12:AF13"/>
    <mergeCell ref="B14:B15"/>
    <mergeCell ref="AE14:AE15"/>
    <mergeCell ref="AF14:AF15"/>
    <mergeCell ref="B22:B23"/>
    <mergeCell ref="AE22:AE23"/>
    <mergeCell ref="AF22:AF23"/>
    <mergeCell ref="B16:B17"/>
    <mergeCell ref="AE16:AE17"/>
    <mergeCell ref="AF16:AF17"/>
    <mergeCell ref="B18:B19"/>
    <mergeCell ref="AE18:AE19"/>
    <mergeCell ref="AF18:AF19"/>
    <mergeCell ref="AG16:AG17"/>
    <mergeCell ref="B28:B29"/>
    <mergeCell ref="AE28:AE29"/>
    <mergeCell ref="AF28:AF29"/>
    <mergeCell ref="B30:B31"/>
    <mergeCell ref="AE30:AE31"/>
    <mergeCell ref="AF30:AF31"/>
    <mergeCell ref="B24:B25"/>
    <mergeCell ref="AE24:AE25"/>
    <mergeCell ref="AF24:AF25"/>
    <mergeCell ref="B26:B27"/>
    <mergeCell ref="AE26:AE27"/>
    <mergeCell ref="AF26:AF27"/>
    <mergeCell ref="B20:B21"/>
    <mergeCell ref="AE20:AE21"/>
    <mergeCell ref="AF20:AF21"/>
    <mergeCell ref="AG6:AG7"/>
    <mergeCell ref="AG8:AG9"/>
    <mergeCell ref="AG10:AG11"/>
    <mergeCell ref="AG12:AG13"/>
    <mergeCell ref="AG14:AG15"/>
    <mergeCell ref="AG30:AG31"/>
    <mergeCell ref="AG18:AG19"/>
    <mergeCell ref="AG20:AG21"/>
    <mergeCell ref="AG22:AG23"/>
    <mergeCell ref="AG24:AG25"/>
    <mergeCell ref="AG26:AG27"/>
    <mergeCell ref="AG28:AG29"/>
  </mergeCells>
  <phoneticPr fontId="5"/>
  <dataValidations count="1">
    <dataValidation type="list" allowBlank="1" showInputMessage="1" showErrorMessage="1" sqref="C6:AD6 C28:AD28 C24:AD24 C20:AD20 C16:AD16 C12:AD12 C26:AD26 C22:AD22 C18:AD18 C14:AD14 C10:AD10 C30:AD30 C8:AD8">
      <formula1>#REF!</formula1>
    </dataValidation>
  </dataValidations>
  <pageMargins left="0.15748031496062992" right="0.15748031496062992" top="1.1299999999999999" bottom="0.77" header="0.31496062992125984" footer="0.43"/>
  <pageSetup paperSize="8" scale="67" fitToHeight="0" orientation="portrait" r:id="rId1"/>
  <headerFooter>
    <oddFooter>&amp;R&amp;"ＤＦＧ細丸ゴシック体,標準"&amp;Z&amp;F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記号!$B$4:$B$49</xm:f>
          </x14:formula1>
          <xm:sqref>C4:AD4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記号</vt:lpstr>
      <vt:lpstr>勤務表</vt:lpstr>
      <vt:lpstr>例</vt:lpstr>
      <vt:lpstr>勤務表!Print_Area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byoin</dc:creator>
  <cp:lastModifiedBy>pc-3038</cp:lastModifiedBy>
  <cp:lastPrinted>2016-01-20T04:12:30Z</cp:lastPrinted>
  <dcterms:created xsi:type="dcterms:W3CDTF">2012-01-27T08:39:28Z</dcterms:created>
  <dcterms:modified xsi:type="dcterms:W3CDTF">2017-05-23T01:19:31Z</dcterms:modified>
</cp:coreProperties>
</file>